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https://porsche.sharepoint.com/sites/DisclosureAbstimmungFxGOx/Shared Documents/General/2023 Q4/02_Präsentation Q4/"/>
    </mc:Choice>
  </mc:AlternateContent>
  <xr:revisionPtr revIDLastSave="215" documentId="8_{9976C323-A3AC-4D81-8831-8DD79C00977C}" xr6:coauthVersionLast="47" xr6:coauthVersionMax="47" xr10:uidLastSave="{76CD5F80-C058-4D6D-9E73-D480F534E64F}"/>
  <bookViews>
    <workbookView xWindow="-108" yWindow="-108" windowWidth="21864" windowHeight="13176" xr2:uid="{00000000-000D-0000-FFFF-FFFF00000000}"/>
  </bookViews>
  <sheets>
    <sheet name="Cover &amp; Content" sheetId="1" r:id="rId1"/>
    <sheet name="01 - Group EBIT" sheetId="2" r:id="rId2"/>
    <sheet name="02 - Automotive CF" sheetId="3" r:id="rId3"/>
    <sheet name="03 - Sales_deliveries by Region" sheetId="4" r:id="rId4"/>
    <sheet name="04 - Sales_deliveries by Model" sheetId="5" r:id="rId5"/>
  </sheets>
  <definedNames>
    <definedName name="_xlnm.Print_Area" localSheetId="1">'01 - Group EBIT'!$A$1:$AI$22</definedName>
    <definedName name="_xlnm.Print_Area" localSheetId="2">'02 - Automotive CF'!$A$1:$X$16</definedName>
    <definedName name="_xlnm.Print_Area" localSheetId="3">'03 - Sales_deliveries by Region'!$A$1:$W$22</definedName>
    <definedName name="_xlnm.Print_Area" localSheetId="4">'04 - Sales_deliveries by Model'!$A$1:$W$23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2" i="3" l="1"/>
  <c r="D11" i="2"/>
  <c r="D10" i="2"/>
  <c r="D12" i="2"/>
  <c r="D15" i="2"/>
  <c r="D16" i="2"/>
  <c r="D14" i="2"/>
  <c r="D13" i="2"/>
</calcChain>
</file>

<file path=xl/sharedStrings.xml><?xml version="1.0" encoding="utf-8"?>
<sst xmlns="http://schemas.openxmlformats.org/spreadsheetml/2006/main" count="89" uniqueCount="48">
  <si>
    <t>million €</t>
  </si>
  <si>
    <t>Q1 - Q4 2023</t>
  </si>
  <si>
    <t xml:space="preserve">%  </t>
  </si>
  <si>
    <t>Q1 - Q3 2023</t>
  </si>
  <si>
    <t>Q1 - Q2 2023</t>
  </si>
  <si>
    <t>Q1 2023</t>
  </si>
  <si>
    <t>Q1-Q4 2022*</t>
  </si>
  <si>
    <t>Q1-Q3 2022*</t>
  </si>
  <si>
    <t>Q1-Q2 2022*</t>
  </si>
  <si>
    <t>Q1 2022</t>
  </si>
  <si>
    <t>Q1-Q4 2021</t>
  </si>
  <si>
    <t>Q1-Q3 2021</t>
  </si>
  <si>
    <t>Q1-Q2 2021</t>
  </si>
  <si>
    <t>Sales revenue</t>
  </si>
  <si>
    <t>Cost of sales</t>
  </si>
  <si>
    <t>Gross profit</t>
  </si>
  <si>
    <t>Distribution expenses</t>
  </si>
  <si>
    <t>Administrative expenses</t>
  </si>
  <si>
    <t>Net other operating result</t>
  </si>
  <si>
    <t>Operating profit</t>
  </si>
  <si>
    <t>Basic/diluted earnings per ordinary share in €</t>
  </si>
  <si>
    <t>Basic/diluted earnings per preferred share in €</t>
  </si>
  <si>
    <t>*) Prior-year figures adjusted (First-time application IFRS 17)</t>
  </si>
  <si>
    <t>Cash flows from operating activities</t>
  </si>
  <si>
    <t>Investing activities of current operations</t>
  </si>
  <si>
    <t>Automotive net cash flow</t>
  </si>
  <si>
    <t>Automotive net liquidity</t>
  </si>
  <si>
    <t>Units</t>
  </si>
  <si>
    <t>Q1-Q4 2023</t>
  </si>
  <si>
    <t>Q1-Q3 2023</t>
  </si>
  <si>
    <t>Q1-Q2 2023</t>
  </si>
  <si>
    <t>Q1-Q4 2022</t>
  </si>
  <si>
    <t>Q1-Q3 2022</t>
  </si>
  <si>
    <t>Q1-Q2 2022</t>
  </si>
  <si>
    <t xml:space="preserve">Vehicle sales </t>
  </si>
  <si>
    <t>Deliveries to customers</t>
  </si>
  <si>
    <t>Germany</t>
  </si>
  <si>
    <t>North America</t>
  </si>
  <si>
    <t>China</t>
  </si>
  <si>
    <r>
      <t xml:space="preserve">Europe  </t>
    </r>
    <r>
      <rPr>
        <sz val="8"/>
        <rFont val="Arial"/>
        <family val="2"/>
      </rPr>
      <t>(excluding Germany)</t>
    </r>
  </si>
  <si>
    <t>Overseas and Emerging Markets</t>
  </si>
  <si>
    <t>Vehicle sales</t>
  </si>
  <si>
    <t>911</t>
  </si>
  <si>
    <t>718</t>
  </si>
  <si>
    <t>Cayenne</t>
  </si>
  <si>
    <t>Panamera</t>
  </si>
  <si>
    <t>Macan</t>
  </si>
  <si>
    <t>Taycan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</si>
</sst>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 #,##0.00_-;_-* &quot;-&quot;??_-;_-@_-"/>
    <numFmt numFmtId="164" formatCode="#,##0,,"/>
    <numFmt numFmtId="165" formatCode="0.0"/>
    <numFmt numFmtId="166" formatCode="_-* #,##0_-;\-* #,##0_-;_-* &quot;-&quot;??_-;_-@_-"/>
    <numFmt numFmtId="167" formatCode="0.0%"/>
  </numFmts>
  <fonts count="10">
    <font>
      <sz val="11"/>
      <color theme="1"/>
      <name val="Calibri"/>
      <family val="2"/>
      <scheme val="minor"/>
    </font>
    <font>
      <sz val="11"/>
      <color theme="1"/>
      <name val="Calibri"/>
      <family val="2"/>
      <scheme val="minor"/>
    </font>
    <font>
      <sz val="11"/>
      <color theme="1"/>
      <name val="Porsche Franklin Gothic Cond"/>
      <family val="2"/>
    </font>
    <font>
      <sz val="12"/>
      <name val="Arial"/>
      <family val="2"/>
    </font>
    <font>
      <b/>
      <sz val="11"/>
      <color theme="1"/>
      <name val="Porsche Next TT"/>
      <family val="2"/>
    </font>
    <font>
      <sz val="11"/>
      <color theme="1"/>
      <name val="Porsche Next TT"/>
      <family val="2"/>
    </font>
    <font>
      <sz val="10"/>
      <color theme="1"/>
      <name val="Porsche Next TT"/>
      <family val="2"/>
    </font>
    <font>
      <sz val="8"/>
      <name val="Arial"/>
      <family val="2"/>
    </font>
    <font>
      <sz val="10"/>
      <color rgb="FF000000"/>
      <name val="Porsche Next TT"/>
      <family val="2"/>
    </font>
    <font>
      <sz val="10"/>
      <name val="Arial"/>
      <family val="2"/>
    </font>
  </fonts>
  <fills count="4">
    <fill>
      <patternFill patternType="none"/>
    </fill>
    <fill>
      <patternFill patternType="gray125"/>
    </fill>
    <fill>
      <patternFill patternType="solid">
        <fgColor theme="0"/>
        <bgColor indexed="64"/>
      </patternFill>
    </fill>
    <fill>
      <patternFill patternType="solid">
        <fgColor rgb="FFFFFFFF"/>
        <bgColor rgb="FF000000"/>
      </patternFill>
    </fill>
  </fills>
  <borders count="12">
    <border>
      <left/>
      <right/>
      <top/>
      <bottom/>
      <diagonal/>
    </border>
    <border>
      <left style="thin">
        <color theme="0"/>
      </left>
      <right style="thin">
        <color theme="0"/>
      </right>
      <top style="thin">
        <color theme="0"/>
      </top>
      <bottom style="thin">
        <color indexed="64"/>
      </bottom>
      <diagonal/>
    </border>
    <border>
      <left style="thin">
        <color theme="0"/>
      </left>
      <right/>
      <top style="thin">
        <color theme="0"/>
      </top>
      <bottom style="thin">
        <color theme="0"/>
      </bottom>
      <diagonal/>
    </border>
    <border>
      <left style="thin">
        <color theme="0"/>
      </left>
      <right style="thin">
        <color theme="0"/>
      </right>
      <top style="thin">
        <color theme="0"/>
      </top>
      <bottom style="thick">
        <color rgb="FFC00000"/>
      </bottom>
      <diagonal/>
    </border>
    <border>
      <left style="thin">
        <color theme="0"/>
      </left>
      <right style="thin">
        <color theme="0"/>
      </right>
      <top style="thin">
        <color theme="0"/>
      </top>
      <bottom/>
      <diagonal/>
    </border>
    <border>
      <left/>
      <right style="thin">
        <color theme="0"/>
      </right>
      <top style="thin">
        <color theme="0"/>
      </top>
      <bottom style="thin">
        <color theme="1"/>
      </bottom>
      <diagonal/>
    </border>
    <border>
      <left style="thin">
        <color theme="0"/>
      </left>
      <right style="thin">
        <color theme="0"/>
      </right>
      <top style="thin">
        <color theme="0"/>
      </top>
      <bottom style="thin">
        <color theme="1"/>
      </bottom>
      <diagonal/>
    </border>
    <border>
      <left style="thin">
        <color theme="0"/>
      </left>
      <right/>
      <top/>
      <bottom style="thin">
        <color theme="0"/>
      </bottom>
      <diagonal/>
    </border>
    <border>
      <left style="thin">
        <color theme="0"/>
      </left>
      <right/>
      <top style="thin">
        <color theme="0"/>
      </top>
      <bottom style="thin">
        <color theme="1"/>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style="thin">
        <color indexed="64"/>
      </bottom>
      <diagonal/>
    </border>
  </borders>
  <cellStyleXfs count="6">
    <xf numFmtId="0" fontId="0" fillId="0" borderId="0"/>
    <xf numFmtId="43" fontId="1" fillId="0" borderId="0" applyFont="0" applyFill="0" applyBorder="0" applyAlignment="0" applyProtection="0"/>
    <xf numFmtId="0" fontId="3" fillId="0" borderId="0"/>
    <xf numFmtId="9" fontId="1" fillId="0" borderId="0" applyFont="0" applyFill="0" applyBorder="0" applyAlignment="0" applyProtection="0"/>
    <xf numFmtId="9" fontId="1" fillId="0" borderId="0" applyFont="0" applyFill="0" applyBorder="0" applyAlignment="0" applyProtection="0"/>
    <xf numFmtId="0" fontId="9" fillId="0" borderId="0"/>
  </cellStyleXfs>
  <cellXfs count="64">
    <xf numFmtId="0" fontId="0" fillId="0" borderId="0" xfId="0"/>
    <xf numFmtId="0" fontId="0" fillId="2" borderId="0" xfId="0" applyFill="1"/>
    <xf numFmtId="14" fontId="4" fillId="2" borderId="1" xfId="0" quotePrefix="1" applyNumberFormat="1" applyFont="1" applyFill="1" applyBorder="1" applyAlignment="1">
      <alignment horizontal="right"/>
    </xf>
    <xf numFmtId="0" fontId="4" fillId="2" borderId="2" xfId="0" applyFont="1" applyFill="1" applyBorder="1" applyAlignment="1" applyProtection="1">
      <alignment horizontal="left" vertical="center"/>
      <protection hidden="1"/>
    </xf>
    <xf numFmtId="164" fontId="4" fillId="2" borderId="0" xfId="3" applyNumberFormat="1" applyFont="1" applyFill="1" applyBorder="1" applyAlignment="1" applyProtection="1">
      <alignment horizontal="right" vertical="center"/>
      <protection hidden="1"/>
    </xf>
    <xf numFmtId="165" fontId="4" fillId="2" borderId="0" xfId="3" applyNumberFormat="1" applyFont="1" applyFill="1" applyBorder="1" applyAlignment="1" applyProtection="1">
      <alignment horizontal="right" vertical="center"/>
      <protection hidden="1"/>
    </xf>
    <xf numFmtId="164" fontId="4" fillId="2" borderId="0" xfId="0" applyNumberFormat="1" applyFont="1" applyFill="1" applyAlignment="1" applyProtection="1">
      <alignment horizontal="right" vertical="center"/>
      <protection hidden="1"/>
    </xf>
    <xf numFmtId="165" fontId="4" fillId="2" borderId="0" xfId="0" applyNumberFormat="1" applyFont="1" applyFill="1" applyAlignment="1" applyProtection="1">
      <alignment horizontal="right" vertical="center"/>
      <protection hidden="1"/>
    </xf>
    <xf numFmtId="0" fontId="5" fillId="2" borderId="2" xfId="0" applyFont="1" applyFill="1" applyBorder="1" applyAlignment="1" applyProtection="1">
      <alignment horizontal="left" vertical="center"/>
      <protection hidden="1"/>
    </xf>
    <xf numFmtId="164" fontId="5" fillId="2" borderId="0" xfId="3" applyNumberFormat="1" applyFont="1" applyFill="1" applyBorder="1" applyAlignment="1" applyProtection="1">
      <alignment horizontal="right" vertical="center"/>
      <protection hidden="1"/>
    </xf>
    <xf numFmtId="165" fontId="5" fillId="2" borderId="0" xfId="3" applyNumberFormat="1" applyFont="1" applyFill="1" applyBorder="1" applyAlignment="1" applyProtection="1">
      <alignment horizontal="right" vertical="center"/>
      <protection hidden="1"/>
    </xf>
    <xf numFmtId="164" fontId="5" fillId="2" borderId="0" xfId="0" applyNumberFormat="1" applyFont="1" applyFill="1" applyAlignment="1" applyProtection="1">
      <alignment horizontal="right" vertical="center"/>
      <protection hidden="1"/>
    </xf>
    <xf numFmtId="165" fontId="5" fillId="2" borderId="0" xfId="0" applyNumberFormat="1" applyFont="1" applyFill="1" applyAlignment="1" applyProtection="1">
      <alignment horizontal="right" vertical="center"/>
      <protection hidden="1"/>
    </xf>
    <xf numFmtId="0" fontId="4" fillId="2" borderId="0" xfId="3" applyNumberFormat="1" applyFont="1" applyFill="1" applyBorder="1" applyAlignment="1" applyProtection="1">
      <alignment horizontal="right" vertical="center"/>
      <protection hidden="1"/>
    </xf>
    <xf numFmtId="0" fontId="5" fillId="2" borderId="0" xfId="3" applyNumberFormat="1" applyFont="1" applyFill="1" applyBorder="1" applyAlignment="1" applyProtection="1">
      <alignment horizontal="right" vertical="center"/>
      <protection hidden="1"/>
    </xf>
    <xf numFmtId="14" fontId="4" fillId="2" borderId="3" xfId="0" quotePrefix="1" applyNumberFormat="1" applyFont="1" applyFill="1" applyBorder="1" applyAlignment="1">
      <alignment horizontal="right"/>
    </xf>
    <xf numFmtId="14" fontId="4" fillId="2" borderId="4" xfId="0" quotePrefix="1" applyNumberFormat="1" applyFont="1" applyFill="1" applyBorder="1" applyAlignment="1">
      <alignment horizontal="right"/>
    </xf>
    <xf numFmtId="0" fontId="4" fillId="2" borderId="4" xfId="0" applyFont="1" applyFill="1" applyBorder="1"/>
    <xf numFmtId="0" fontId="4" fillId="2" borderId="0" xfId="0" applyFont="1" applyFill="1" applyAlignment="1" applyProtection="1">
      <alignment horizontal="left" vertical="center"/>
      <protection hidden="1"/>
    </xf>
    <xf numFmtId="0" fontId="5" fillId="2" borderId="0" xfId="0" applyFont="1" applyFill="1" applyAlignment="1" applyProtection="1">
      <alignment horizontal="left" vertical="center"/>
      <protection hidden="1"/>
    </xf>
    <xf numFmtId="0" fontId="4" fillId="2" borderId="0" xfId="0" applyFont="1" applyFill="1"/>
    <xf numFmtId="0" fontId="4" fillId="2" borderId="0" xfId="0" applyFont="1" applyFill="1" applyAlignment="1">
      <alignment horizontal="right" wrapText="1"/>
    </xf>
    <xf numFmtId="14" fontId="4" fillId="2" borderId="5" xfId="0" quotePrefix="1" applyNumberFormat="1" applyFont="1" applyFill="1" applyBorder="1" applyAlignment="1">
      <alignment horizontal="right"/>
    </xf>
    <xf numFmtId="0" fontId="4" fillId="2" borderId="6" xfId="0" applyFont="1" applyFill="1" applyBorder="1" applyAlignment="1">
      <alignment horizontal="right" wrapText="1"/>
    </xf>
    <xf numFmtId="0" fontId="4" fillId="2" borderId="7" xfId="0" applyFont="1" applyFill="1" applyBorder="1" applyAlignment="1" applyProtection="1">
      <alignment horizontal="left" vertical="center"/>
      <protection hidden="1"/>
    </xf>
    <xf numFmtId="166" fontId="4" fillId="2" borderId="0" xfId="1" applyNumberFormat="1" applyFont="1" applyFill="1" applyBorder="1" applyAlignment="1" applyProtection="1">
      <alignment horizontal="right" vertical="center"/>
      <protection hidden="1"/>
    </xf>
    <xf numFmtId="166" fontId="4" fillId="2" borderId="0" xfId="1" applyNumberFormat="1" applyFont="1" applyFill="1" applyAlignment="1" applyProtection="1">
      <alignment horizontal="right" vertical="center"/>
      <protection hidden="1"/>
    </xf>
    <xf numFmtId="3" fontId="4" fillId="2" borderId="0" xfId="3" applyNumberFormat="1" applyFont="1" applyFill="1" applyBorder="1" applyAlignment="1" applyProtection="1">
      <alignment horizontal="right" vertical="center"/>
      <protection hidden="1"/>
    </xf>
    <xf numFmtId="3" fontId="4" fillId="2" borderId="0" xfId="0" applyNumberFormat="1" applyFont="1" applyFill="1" applyAlignment="1" applyProtection="1">
      <alignment horizontal="right" vertical="center"/>
      <protection hidden="1"/>
    </xf>
    <xf numFmtId="0" fontId="6" fillId="2" borderId="1" xfId="0" applyFont="1" applyFill="1" applyBorder="1"/>
    <xf numFmtId="0" fontId="6" fillId="2" borderId="8" xfId="0" applyFont="1" applyFill="1" applyBorder="1"/>
    <xf numFmtId="0" fontId="4" fillId="2" borderId="8" xfId="0" applyFont="1" applyFill="1" applyBorder="1" applyAlignment="1">
      <alignment horizontal="right" wrapText="1"/>
    </xf>
    <xf numFmtId="14" fontId="4" fillId="2" borderId="9" xfId="0" quotePrefix="1" applyNumberFormat="1" applyFont="1" applyFill="1" applyBorder="1" applyAlignment="1">
      <alignment horizontal="right"/>
    </xf>
    <xf numFmtId="14" fontId="4" fillId="2" borderId="10" xfId="0" quotePrefix="1" applyNumberFormat="1" applyFont="1" applyFill="1" applyBorder="1" applyAlignment="1">
      <alignment horizontal="right"/>
    </xf>
    <xf numFmtId="14" fontId="4" fillId="2" borderId="0" xfId="0" quotePrefix="1" applyNumberFormat="1" applyFont="1" applyFill="1" applyAlignment="1">
      <alignment horizontal="right"/>
    </xf>
    <xf numFmtId="14" fontId="4" fillId="2" borderId="11" xfId="0" quotePrefix="1" applyNumberFormat="1" applyFont="1" applyFill="1" applyBorder="1" applyAlignment="1">
      <alignment horizontal="right"/>
    </xf>
    <xf numFmtId="0" fontId="4" fillId="2" borderId="2" xfId="0" applyFont="1" applyFill="1" applyBorder="1" applyAlignment="1" applyProtection="1">
      <alignment horizontal="left" vertical="center" wrapText="1"/>
      <protection hidden="1"/>
    </xf>
    <xf numFmtId="3" fontId="5" fillId="2" borderId="0" xfId="0" applyNumberFormat="1" applyFont="1" applyFill="1" applyAlignment="1" applyProtection="1">
      <alignment horizontal="right" vertical="center"/>
      <protection hidden="1"/>
    </xf>
    <xf numFmtId="166" fontId="5" fillId="2" borderId="0" xfId="1" applyNumberFormat="1" applyFont="1" applyFill="1" applyBorder="1" applyAlignment="1" applyProtection="1">
      <alignment horizontal="right" vertical="center"/>
      <protection hidden="1"/>
    </xf>
    <xf numFmtId="166" fontId="5" fillId="2" borderId="0" xfId="1" applyNumberFormat="1" applyFont="1" applyFill="1" applyAlignment="1" applyProtection="1">
      <alignment horizontal="right" vertical="center"/>
      <protection hidden="1"/>
    </xf>
    <xf numFmtId="3" fontId="0" fillId="2" borderId="0" xfId="0" applyNumberFormat="1" applyFill="1"/>
    <xf numFmtId="2" fontId="5" fillId="2" borderId="0" xfId="3" applyNumberFormat="1" applyFont="1" applyFill="1" applyBorder="1" applyAlignment="1" applyProtection="1">
      <alignment horizontal="right" vertical="center"/>
      <protection hidden="1"/>
    </xf>
    <xf numFmtId="0" fontId="8" fillId="3" borderId="0" xfId="0" applyFont="1" applyFill="1"/>
    <xf numFmtId="0" fontId="6" fillId="2" borderId="4" xfId="0" applyFont="1" applyFill="1" applyBorder="1"/>
    <xf numFmtId="167" fontId="8" fillId="3" borderId="0" xfId="4" applyNumberFormat="1" applyFont="1" applyFill="1"/>
    <xf numFmtId="0" fontId="2" fillId="0" borderId="0" xfId="0" applyFont="1"/>
    <xf numFmtId="2" fontId="0" fillId="2" borderId="0" xfId="0" applyNumberFormat="1" applyFill="1"/>
    <xf numFmtId="14" fontId="4" fillId="2" borderId="8" xfId="0" applyNumberFormat="1" applyFont="1" applyFill="1" applyBorder="1" applyAlignment="1">
      <alignment horizontal="right" wrapText="1"/>
    </xf>
    <xf numFmtId="14" fontId="4" fillId="2" borderId="0" xfId="0" applyNumberFormat="1" applyFont="1" applyFill="1" applyAlignment="1">
      <alignment horizontal="right" wrapText="1"/>
    </xf>
    <xf numFmtId="0" fontId="4" fillId="2" borderId="0" xfId="0" quotePrefix="1" applyFont="1" applyFill="1" applyAlignment="1">
      <alignment horizontal="right"/>
    </xf>
    <xf numFmtId="4" fontId="5" fillId="2" borderId="0" xfId="3" applyNumberFormat="1" applyFont="1" applyFill="1" applyBorder="1" applyAlignment="1" applyProtection="1">
      <alignment horizontal="right" vertical="center"/>
      <protection hidden="1"/>
    </xf>
    <xf numFmtId="164" fontId="4" fillId="2" borderId="0" xfId="1" applyNumberFormat="1" applyFont="1" applyFill="1" applyBorder="1" applyAlignment="1" applyProtection="1">
      <alignment horizontal="right" vertical="center"/>
      <protection hidden="1"/>
    </xf>
    <xf numFmtId="164" fontId="5" fillId="2" borderId="0" xfId="1" applyNumberFormat="1" applyFont="1" applyFill="1" applyBorder="1" applyAlignment="1" applyProtection="1">
      <alignment horizontal="right" vertical="center"/>
      <protection hidden="1"/>
    </xf>
    <xf numFmtId="164" fontId="5" fillId="2" borderId="0" xfId="1" applyNumberFormat="1" applyFont="1" applyFill="1" applyAlignment="1" applyProtection="1">
      <alignment horizontal="right" vertical="center"/>
      <protection hidden="1"/>
    </xf>
    <xf numFmtId="0" fontId="4" fillId="2" borderId="4" xfId="0" quotePrefix="1" applyFont="1" applyFill="1" applyBorder="1" applyAlignment="1">
      <alignment horizontal="right"/>
    </xf>
    <xf numFmtId="0" fontId="5" fillId="2" borderId="0" xfId="1" applyNumberFormat="1" applyFont="1" applyFill="1" applyBorder="1" applyAlignment="1" applyProtection="1">
      <alignment horizontal="right" vertical="center"/>
      <protection hidden="1"/>
    </xf>
    <xf numFmtId="3" fontId="5" fillId="2" borderId="0" xfId="1" applyNumberFormat="1" applyFont="1" applyFill="1" applyBorder="1" applyAlignment="1" applyProtection="1">
      <alignment horizontal="right" vertical="center"/>
      <protection hidden="1"/>
    </xf>
    <xf numFmtId="0" fontId="4" fillId="2" borderId="0" xfId="1" applyNumberFormat="1" applyFont="1" applyFill="1" applyBorder="1" applyAlignment="1" applyProtection="1">
      <alignment horizontal="right" vertical="center"/>
      <protection hidden="1"/>
    </xf>
    <xf numFmtId="3" fontId="4" fillId="2" borderId="0" xfId="1" applyNumberFormat="1" applyFont="1" applyFill="1" applyBorder="1" applyAlignment="1" applyProtection="1">
      <alignment horizontal="right" vertical="center"/>
      <protection hidden="1"/>
    </xf>
    <xf numFmtId="0" fontId="4" fillId="2" borderId="0" xfId="0" applyFont="1" applyFill="1" applyAlignment="1" applyProtection="1">
      <alignment horizontal="right" vertical="center"/>
      <protection hidden="1"/>
    </xf>
    <xf numFmtId="166" fontId="4" fillId="2" borderId="0" xfId="3" applyNumberFormat="1" applyFont="1" applyFill="1" applyBorder="1" applyAlignment="1" applyProtection="1">
      <alignment horizontal="right" vertical="center"/>
      <protection hidden="1"/>
    </xf>
    <xf numFmtId="10" fontId="0" fillId="2" borderId="0" xfId="0" applyNumberFormat="1" applyFill="1"/>
    <xf numFmtId="10" fontId="0" fillId="2" borderId="0" xfId="4" applyNumberFormat="1" applyFont="1" applyFill="1"/>
    <xf numFmtId="3" fontId="4" fillId="2" borderId="0" xfId="1" applyNumberFormat="1" applyFont="1" applyFill="1" applyAlignment="1" applyProtection="1">
      <alignment horizontal="right" vertical="center"/>
      <protection hidden="1"/>
    </xf>
  </cellXfs>
  <cellStyles count="6">
    <cellStyle name="Komma" xfId="1" builtinId="3"/>
    <cellStyle name="Prozent" xfId="4" builtinId="5"/>
    <cellStyle name="Prozent 2" xfId="3" xr:uid="{A9072116-3AB5-4B86-ACA9-D844D6B47BAF}"/>
    <cellStyle name="Standard" xfId="0" builtinId="0"/>
    <cellStyle name="Standard 30" xfId="5" xr:uid="{1E8016A0-DC05-4D38-8759-4CF37897FA13}"/>
    <cellStyle name="Standard 4" xfId="2" xr:uid="{C7675DE1-DC73-4AE1-9271-47C2C1144AE1}"/>
  </cellStyles>
  <dxfs count="0"/>
  <tableStyles count="1" defaultTableStyle="TableStyleMedium2" defaultPivotStyle="PivotStyleLight16">
    <tableStyle name="Invisible" pivot="0" table="0" count="0" xr9:uid="{AD8A596F-0847-49EF-9242-BC6924D5274B}"/>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8.png"/><Relationship Id="rId1" Type="http://schemas.openxmlformats.org/officeDocument/2006/relationships/image" Target="../media/image7.jpeg"/></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10.png"/><Relationship Id="rId1" Type="http://schemas.openxmlformats.org/officeDocument/2006/relationships/image" Target="../media/image9.jpeg"/></Relationships>
</file>

<file path=xl/drawings/_rels/drawing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12.png"/><Relationship Id="rId1" Type="http://schemas.openxmlformats.org/officeDocument/2006/relationships/image" Target="../media/image1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18357</xdr:rowOff>
    </xdr:from>
    <xdr:to>
      <xdr:col>19</xdr:col>
      <xdr:colOff>615738</xdr:colOff>
      <xdr:row>38</xdr:row>
      <xdr:rowOff>169334</xdr:rowOff>
    </xdr:to>
    <xdr:pic>
      <xdr:nvPicPr>
        <xdr:cNvPr id="7" name="Grafik 6">
          <a:extLst>
            <a:ext uri="{FF2B5EF4-FFF2-40B4-BE49-F238E27FC236}">
              <a16:creationId xmlns:a16="http://schemas.microsoft.com/office/drawing/2014/main" id="{6D32666C-6B2E-BE0A-7C19-0DF9C12BCA1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18357"/>
          <a:ext cx="12479655" cy="6987810"/>
        </a:xfrm>
        <a:prstGeom prst="rect">
          <a:avLst/>
        </a:prstGeom>
      </xdr:spPr>
    </xdr:pic>
    <xdr:clientData/>
  </xdr:twoCellAnchor>
  <xdr:twoCellAnchor editAs="oneCell">
    <xdr:from>
      <xdr:col>0</xdr:col>
      <xdr:colOff>0</xdr:colOff>
      <xdr:row>0</xdr:row>
      <xdr:rowOff>0</xdr:rowOff>
    </xdr:from>
    <xdr:to>
      <xdr:col>19</xdr:col>
      <xdr:colOff>587798</xdr:colOff>
      <xdr:row>38</xdr:row>
      <xdr:rowOff>158749</xdr:rowOff>
    </xdr:to>
    <xdr:pic>
      <xdr:nvPicPr>
        <xdr:cNvPr id="5" name="Grafik 4" descr="Ein Bild, das Auto, Fahrzeug, Licht enthält.&#10;&#10;Automatisch generierte Beschreibung">
          <a:extLst>
            <a:ext uri="{FF2B5EF4-FFF2-40B4-BE49-F238E27FC236}">
              <a16:creationId xmlns:a16="http://schemas.microsoft.com/office/drawing/2014/main" id="{2A8AF9E0-BB8C-FF91-5A69-B03AA5BA046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2451715" cy="6995582"/>
        </a:xfrm>
        <a:prstGeom prst="rect">
          <a:avLst/>
        </a:prstGeom>
      </xdr:spPr>
    </xdr:pic>
    <xdr:clientData/>
  </xdr:twoCellAnchor>
  <xdr:twoCellAnchor>
    <xdr:from>
      <xdr:col>5</xdr:col>
      <xdr:colOff>314325</xdr:colOff>
      <xdr:row>0</xdr:row>
      <xdr:rowOff>85726</xdr:rowOff>
    </xdr:from>
    <xdr:to>
      <xdr:col>14</xdr:col>
      <xdr:colOff>600075</xdr:colOff>
      <xdr:row>3</xdr:row>
      <xdr:rowOff>142875</xdr:rowOff>
    </xdr:to>
    <xdr:sp macro="" textlink="">
      <xdr:nvSpPr>
        <xdr:cNvPr id="3" name="Textfeld 94">
          <a:extLst>
            <a:ext uri="{FF2B5EF4-FFF2-40B4-BE49-F238E27FC236}">
              <a16:creationId xmlns:a16="http://schemas.microsoft.com/office/drawing/2014/main" id="{5D0E726A-8BF3-BB6B-BFC8-A7B47843371C}"/>
            </a:ext>
            <a:ext uri="{147F2762-F138-4A5C-976F-8EAC2B608ADB}">
              <a16:predDERef xmlns:a16="http://schemas.microsoft.com/office/drawing/2014/main" pred="{351671A3-2126-8ACF-5AA6-2930A109D6A7}"/>
            </a:ext>
          </a:extLst>
        </xdr:cNvPr>
        <xdr:cNvSpPr txBox="1">
          <a:spLocks/>
        </xdr:cNvSpPr>
      </xdr:nvSpPr>
      <xdr:spPr bwMode="gray">
        <a:xfrm>
          <a:off x="3362325" y="85726"/>
          <a:ext cx="5772150" cy="628649"/>
        </a:xfrm>
        <a:prstGeom prst="rect">
          <a:avLst/>
        </a:prstGeom>
      </xdr:spPr>
      <xdr:txBody>
        <a:bodyPr vert="horz" wrap="square" lIns="0" tIns="0" rIns="0" bIns="0" rtlCol="0" anchor="t">
          <a:noAutofit/>
        </a:bodyP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l">
            <a:lnSpc>
              <a:spcPct val="110000"/>
            </a:lnSpc>
            <a:spcBef>
              <a:spcPts val="600"/>
            </a:spcBef>
          </a:pPr>
          <a:r>
            <a:rPr lang="en-US" sz="3000" b="1">
              <a:solidFill>
                <a:schemeClr val="bg1"/>
              </a:solidFill>
              <a:latin typeface="Porsche Next TT"/>
            </a:rPr>
            <a:t>FACT SHEET Q</a:t>
          </a:r>
          <a:r>
            <a:rPr lang="en-US" sz="3000" b="1" i="0" u="none" strike="noStrike">
              <a:solidFill>
                <a:schemeClr val="bg1"/>
              </a:solidFill>
              <a:latin typeface="Porsche Next TT"/>
            </a:rPr>
            <a:t>4</a:t>
          </a:r>
          <a:r>
            <a:rPr lang="en-US" sz="3000" b="1">
              <a:solidFill>
                <a:schemeClr val="bg1"/>
              </a:solidFill>
              <a:latin typeface="Porsche Next TT"/>
            </a:rPr>
            <a:t> 2023</a:t>
          </a:r>
        </a:p>
      </xdr:txBody>
    </xdr:sp>
    <xdr:clientData/>
  </xdr:twoCellAnchor>
  <xdr:twoCellAnchor>
    <xdr:from>
      <xdr:col>5</xdr:col>
      <xdr:colOff>323850</xdr:colOff>
      <xdr:row>7</xdr:row>
      <xdr:rowOff>76200</xdr:rowOff>
    </xdr:from>
    <xdr:to>
      <xdr:col>19</xdr:col>
      <xdr:colOff>419100</xdr:colOff>
      <xdr:row>10</xdr:row>
      <xdr:rowOff>28575</xdr:rowOff>
    </xdr:to>
    <xdr:sp macro="" textlink="">
      <xdr:nvSpPr>
        <xdr:cNvPr id="4" name="Textfeld 94">
          <a:extLst>
            <a:ext uri="{FF2B5EF4-FFF2-40B4-BE49-F238E27FC236}">
              <a16:creationId xmlns:a16="http://schemas.microsoft.com/office/drawing/2014/main" id="{FBE3882D-0209-4F9D-9A6E-C32D7BC8E910}"/>
            </a:ext>
          </a:extLst>
        </xdr:cNvPr>
        <xdr:cNvSpPr txBox="1">
          <a:spLocks/>
        </xdr:cNvSpPr>
      </xdr:nvSpPr>
      <xdr:spPr bwMode="gray">
        <a:xfrm>
          <a:off x="3371850" y="1409700"/>
          <a:ext cx="8629650" cy="523875"/>
        </a:xfrm>
        <a:prstGeom prst="rect">
          <a:avLst/>
        </a:prstGeom>
      </xdr:spPr>
      <xdr:txBody>
        <a:bodyPr vert="horz" wrap="square" lIns="0" tIns="0" rIns="0" bIns="0" rtlCol="0" anchor="t">
          <a:noAutofit/>
        </a:bodyP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defRPr/>
          </a:pPr>
          <a:r>
            <a:rPr lang="de-DE" sz="2500" b="1">
              <a:solidFill>
                <a:schemeClr val="bg1"/>
              </a:solidFill>
              <a:latin typeface="Porsche Next TT"/>
            </a:rPr>
            <a:t>Dr. Ing. h.c. F. Porsche Aktiengesellschaft</a:t>
          </a:r>
          <a:endParaRPr lang="de-DE" sz="2500">
            <a:solidFill>
              <a:schemeClr val="bg1"/>
            </a:solidFill>
            <a:ea typeface="+mn-lt"/>
            <a:cs typeface="+mn-lt"/>
          </a:endParaRPr>
        </a:p>
      </xdr:txBody>
    </xdr:sp>
    <xdr:clientData/>
  </xdr:twoCellAnchor>
  <xdr:twoCellAnchor>
    <xdr:from>
      <xdr:col>5</xdr:col>
      <xdr:colOff>323850</xdr:colOff>
      <xdr:row>3</xdr:row>
      <xdr:rowOff>47625</xdr:rowOff>
    </xdr:from>
    <xdr:to>
      <xdr:col>11</xdr:col>
      <xdr:colOff>95250</xdr:colOff>
      <xdr:row>3</xdr:row>
      <xdr:rowOff>47625</xdr:rowOff>
    </xdr:to>
    <xdr:cxnSp macro="">
      <xdr:nvCxnSpPr>
        <xdr:cNvPr id="6" name="Gerader Verbinder 5">
          <a:extLst>
            <a:ext uri="{FF2B5EF4-FFF2-40B4-BE49-F238E27FC236}">
              <a16:creationId xmlns:a16="http://schemas.microsoft.com/office/drawing/2014/main" id="{087CF143-E53E-526E-6291-A2B17A3098C7}"/>
            </a:ext>
          </a:extLst>
        </xdr:cNvPr>
        <xdr:cNvCxnSpPr/>
      </xdr:nvCxnSpPr>
      <xdr:spPr>
        <a:xfrm flipV="1">
          <a:off x="3371850" y="619125"/>
          <a:ext cx="3429000" cy="0"/>
        </a:xfrm>
        <a:prstGeom prst="line">
          <a:avLst/>
        </a:prstGeom>
        <a:ln w="28575">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504825</xdr:colOff>
      <xdr:row>12</xdr:row>
      <xdr:rowOff>19050</xdr:rowOff>
    </xdr:from>
    <xdr:to>
      <xdr:col>14</xdr:col>
      <xdr:colOff>238125</xdr:colOff>
      <xdr:row>14</xdr:row>
      <xdr:rowOff>139065</xdr:rowOff>
    </xdr:to>
    <xdr:sp macro="" textlink="">
      <xdr:nvSpPr>
        <xdr:cNvPr id="89" name="Textfeld 94">
          <a:extLst>
            <a:ext uri="{FF2B5EF4-FFF2-40B4-BE49-F238E27FC236}">
              <a16:creationId xmlns:a16="http://schemas.microsoft.com/office/drawing/2014/main" id="{5392A68F-0913-44A8-BEC1-EB5DD7AC1482}"/>
            </a:ext>
          </a:extLst>
        </xdr:cNvPr>
        <xdr:cNvSpPr txBox="1">
          <a:spLocks/>
        </xdr:cNvSpPr>
      </xdr:nvSpPr>
      <xdr:spPr bwMode="gray">
        <a:xfrm>
          <a:off x="504825" y="2190750"/>
          <a:ext cx="8534400" cy="481965"/>
        </a:xfrm>
        <a:prstGeom prst="rect">
          <a:avLst/>
        </a:prstGeom>
      </xdr:spPr>
      <xdr:txBody>
        <a:bodyPr vert="horz" wrap="square" lIns="0" tIns="0" rIns="0" bIns="0" rtlCol="0" anchor="t">
          <a:noAutofit/>
        </a:bodyP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defRPr/>
          </a:pPr>
          <a:r>
            <a:rPr lang="de-DE" sz="2500" b="1">
              <a:solidFill>
                <a:schemeClr val="bg1"/>
              </a:solidFill>
              <a:latin typeface="Porsche Next TT"/>
            </a:rPr>
            <a:t>Contents</a:t>
          </a:r>
        </a:p>
        <a:p>
          <a:pPr algn="l">
            <a:defRPr/>
          </a:pPr>
          <a:endParaRPr lang="de-DE" sz="2500" b="1">
            <a:solidFill>
              <a:schemeClr val="bg1"/>
            </a:solidFill>
            <a:latin typeface="Porsche Next TT"/>
          </a:endParaRPr>
        </a:p>
        <a:p>
          <a:pPr algn="l">
            <a:defRPr/>
          </a:pPr>
          <a:endParaRPr lang="de-DE" sz="2500" b="1">
            <a:solidFill>
              <a:schemeClr val="bg1"/>
            </a:solidFill>
            <a:latin typeface="Porsche Next TT"/>
          </a:endParaRPr>
        </a:p>
        <a:p>
          <a:pPr algn="l">
            <a:defRPr/>
          </a:pPr>
          <a:endParaRPr lang="de-DE" sz="2500" b="1">
            <a:solidFill>
              <a:schemeClr val="bg1"/>
            </a:solidFill>
            <a:latin typeface="Porsche Next TT"/>
            <a:ea typeface="+mn-lt"/>
            <a:cs typeface="+mn-lt"/>
          </a:endParaRPr>
        </a:p>
        <a:p>
          <a:pPr algn="l">
            <a:defRPr/>
          </a:pPr>
          <a:endParaRPr lang="de-DE" sz="2500" b="1">
            <a:solidFill>
              <a:schemeClr val="bg1"/>
            </a:solidFill>
            <a:latin typeface="Porsche Next TT"/>
            <a:ea typeface="+mn-lt"/>
            <a:cs typeface="+mn-lt"/>
          </a:endParaRPr>
        </a:p>
      </xdr:txBody>
    </xdr:sp>
    <xdr:clientData/>
  </xdr:twoCellAnchor>
  <xdr:twoCellAnchor>
    <xdr:from>
      <xdr:col>0</xdr:col>
      <xdr:colOff>510540</xdr:colOff>
      <xdr:row>15</xdr:row>
      <xdr:rowOff>111395</xdr:rowOff>
    </xdr:from>
    <xdr:to>
      <xdr:col>11</xdr:col>
      <xdr:colOff>520065</xdr:colOff>
      <xdr:row>17</xdr:row>
      <xdr:rowOff>86094</xdr:rowOff>
    </xdr:to>
    <xdr:grpSp>
      <xdr:nvGrpSpPr>
        <xdr:cNvPr id="90" name="Gruppieren 29">
          <a:extLst>
            <a:ext uri="{FF2B5EF4-FFF2-40B4-BE49-F238E27FC236}">
              <a16:creationId xmlns:a16="http://schemas.microsoft.com/office/drawing/2014/main" id="{667C4F3C-1528-5355-CF68-B14F75037D26}"/>
            </a:ext>
          </a:extLst>
        </xdr:cNvPr>
        <xdr:cNvGrpSpPr/>
      </xdr:nvGrpSpPr>
      <xdr:grpSpPr>
        <a:xfrm>
          <a:off x="514350" y="3032395"/>
          <a:ext cx="6713220" cy="362261"/>
          <a:chOff x="1536404" y="1771477"/>
          <a:chExt cx="6928485" cy="338554"/>
        </a:xfrm>
      </xdr:grpSpPr>
      <xdr:sp macro="" textlink="">
        <xdr:nvSpPr>
          <xdr:cNvPr id="91" name="Textfeld 21">
            <a:extLst>
              <a:ext uri="{FF2B5EF4-FFF2-40B4-BE49-F238E27FC236}">
                <a16:creationId xmlns:a16="http://schemas.microsoft.com/office/drawing/2014/main" id="{77E8466E-9DA3-1E96-1D70-EEB2883C16ED}"/>
              </a:ext>
            </a:extLst>
          </xdr:cNvPr>
          <xdr:cNvSpPr txBox="1"/>
        </xdr:nvSpPr>
        <xdr:spPr>
          <a:xfrm>
            <a:off x="1536404" y="1771477"/>
            <a:ext cx="467287" cy="338554"/>
          </a:xfrm>
          <a:prstGeom prst="rect">
            <a:avLst/>
          </a:prstGeom>
          <a:noFill/>
        </xdr:spPr>
        <xdr:txBody>
          <a:bodyPr wrap="square" lIns="0" tIns="0" rIns="0" bIns="0" rtlCol="0" anchor="ctr">
            <a:spAutoFit/>
          </a:bodyP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de-DE" sz="2000" b="1" spc="200" baseline="0">
                <a:solidFill>
                  <a:schemeClr val="bg1"/>
                </a:solidFill>
                <a:latin typeface="Porsche Next TT" panose="020B0504020101010102" pitchFamily="34" charset="0"/>
                <a:cs typeface="Porsche Next TT" panose="020B0504020101010102" pitchFamily="34" charset="0"/>
              </a:rPr>
              <a:t>01</a:t>
            </a:r>
          </a:p>
        </xdr:txBody>
      </xdr:sp>
      <xdr:sp macro="" textlink="">
        <xdr:nvSpPr>
          <xdr:cNvPr id="92" name="Inhaltsplatzhalter 1">
            <a:extLst>
              <a:ext uri="{FF2B5EF4-FFF2-40B4-BE49-F238E27FC236}">
                <a16:creationId xmlns:a16="http://schemas.microsoft.com/office/drawing/2014/main" id="{9A10554A-05CA-F9F4-9287-C81490DF4B0C}"/>
              </a:ext>
            </a:extLst>
          </xdr:cNvPr>
          <xdr:cNvSpPr txBox="1">
            <a:spLocks/>
          </xdr:cNvSpPr>
        </xdr:nvSpPr>
        <xdr:spPr>
          <a:xfrm>
            <a:off x="2122057" y="1788258"/>
            <a:ext cx="6342832" cy="304992"/>
          </a:xfrm>
          <a:prstGeom prst="rect">
            <a:avLst/>
          </a:prstGeom>
        </xdr:spPr>
        <xdr:txBody>
          <a:bodyPr wrap="square" anchor="ct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DE" sz="2000" b="1">
                <a:solidFill>
                  <a:schemeClr val="bg1"/>
                </a:solidFill>
                <a:latin typeface="Porsche Next TT" panose="020B0504020101010102" pitchFamily="34" charset="0"/>
                <a:cs typeface="Porsche Next TT" panose="020B0504020101010102" pitchFamily="34" charset="0"/>
              </a:rPr>
              <a:t>PAG Group - Condensed Income Statement  (Group EBIT)</a:t>
            </a:r>
          </a:p>
        </xdr:txBody>
      </xdr:sp>
    </xdr:grpSp>
    <xdr:clientData/>
  </xdr:twoCellAnchor>
  <xdr:twoCellAnchor>
    <xdr:from>
      <xdr:col>0</xdr:col>
      <xdr:colOff>510540</xdr:colOff>
      <xdr:row>18</xdr:row>
      <xdr:rowOff>64139</xdr:rowOff>
    </xdr:from>
    <xdr:to>
      <xdr:col>12</xdr:col>
      <xdr:colOff>140970</xdr:colOff>
      <xdr:row>20</xdr:row>
      <xdr:rowOff>36933</xdr:rowOff>
    </xdr:to>
    <xdr:grpSp>
      <xdr:nvGrpSpPr>
        <xdr:cNvPr id="93" name="Gruppieren 30">
          <a:extLst>
            <a:ext uri="{FF2B5EF4-FFF2-40B4-BE49-F238E27FC236}">
              <a16:creationId xmlns:a16="http://schemas.microsoft.com/office/drawing/2014/main" id="{180EB0AD-7867-A1DD-7B10-8293F64ED527}"/>
            </a:ext>
          </a:extLst>
        </xdr:cNvPr>
        <xdr:cNvGrpSpPr/>
      </xdr:nvGrpSpPr>
      <xdr:grpSpPr>
        <a:xfrm>
          <a:off x="514350" y="3571244"/>
          <a:ext cx="6943725" cy="360356"/>
          <a:chOff x="1526879" y="2263919"/>
          <a:chExt cx="7178040" cy="338554"/>
        </a:xfrm>
      </xdr:grpSpPr>
      <xdr:sp macro="" textlink="">
        <xdr:nvSpPr>
          <xdr:cNvPr id="94" name="Textfeld 21">
            <a:extLst>
              <a:ext uri="{FF2B5EF4-FFF2-40B4-BE49-F238E27FC236}">
                <a16:creationId xmlns:a16="http://schemas.microsoft.com/office/drawing/2014/main" id="{8CF5CC86-4524-459A-8DBD-49177DC77FD2}"/>
              </a:ext>
            </a:extLst>
          </xdr:cNvPr>
          <xdr:cNvSpPr txBox="1"/>
        </xdr:nvSpPr>
        <xdr:spPr>
          <a:xfrm>
            <a:off x="1526879" y="2263919"/>
            <a:ext cx="478717" cy="338554"/>
          </a:xfrm>
          <a:prstGeom prst="rect">
            <a:avLst/>
          </a:prstGeom>
          <a:noFill/>
        </xdr:spPr>
        <xdr:txBody>
          <a:bodyPr wrap="square" lIns="0" tIns="0" rIns="0" bIns="0" rtlCol="0" anchor="ctr">
            <a:spAutoFit/>
          </a:bodyP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de-DE" sz="2000" b="1" spc="200" baseline="0">
                <a:solidFill>
                  <a:schemeClr val="bg1"/>
                </a:solidFill>
                <a:latin typeface="Porsche Next TT" panose="020B0504020101010102" pitchFamily="34" charset="0"/>
                <a:cs typeface="Porsche Next TT" panose="020B0504020101010102" pitchFamily="34" charset="0"/>
              </a:rPr>
              <a:t>02</a:t>
            </a:r>
          </a:p>
        </xdr:txBody>
      </xdr:sp>
      <xdr:sp macro="" textlink="">
        <xdr:nvSpPr>
          <xdr:cNvPr id="95" name="Inhaltsplatzhalter 1">
            <a:extLst>
              <a:ext uri="{FF2B5EF4-FFF2-40B4-BE49-F238E27FC236}">
                <a16:creationId xmlns:a16="http://schemas.microsoft.com/office/drawing/2014/main" id="{61B4832C-B395-46A9-A54A-0A8BA9A862F2}"/>
              </a:ext>
            </a:extLst>
          </xdr:cNvPr>
          <xdr:cNvSpPr txBox="1">
            <a:spLocks/>
          </xdr:cNvSpPr>
        </xdr:nvSpPr>
        <xdr:spPr>
          <a:xfrm>
            <a:off x="2103007" y="2277843"/>
            <a:ext cx="6601912" cy="310707"/>
          </a:xfrm>
          <a:prstGeom prst="rect">
            <a:avLst/>
          </a:prstGeom>
        </xdr:spPr>
        <xdr:txBody>
          <a:bodyPr wrap="square" anchor="ct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DE" sz="2000" b="1">
                <a:solidFill>
                  <a:schemeClr val="bg1"/>
                </a:solidFill>
                <a:latin typeface="Porsche Next TT" panose="020B0504020101010102" pitchFamily="34" charset="0"/>
                <a:cs typeface="Porsche Next TT" panose="020B0504020101010102" pitchFamily="34" charset="0"/>
              </a:rPr>
              <a:t>Automotive - Net cash flow and net liquidity</a:t>
            </a:r>
          </a:p>
        </xdr:txBody>
      </xdr:sp>
    </xdr:grpSp>
    <xdr:clientData/>
  </xdr:twoCellAnchor>
  <xdr:twoCellAnchor>
    <xdr:from>
      <xdr:col>0</xdr:col>
      <xdr:colOff>510540</xdr:colOff>
      <xdr:row>21</xdr:row>
      <xdr:rowOff>11168</xdr:rowOff>
    </xdr:from>
    <xdr:to>
      <xdr:col>12</xdr:col>
      <xdr:colOff>125730</xdr:colOff>
      <xdr:row>22</xdr:row>
      <xdr:rowOff>168747</xdr:rowOff>
    </xdr:to>
    <xdr:grpSp>
      <xdr:nvGrpSpPr>
        <xdr:cNvPr id="96" name="Gruppieren 31">
          <a:extLst>
            <a:ext uri="{FF2B5EF4-FFF2-40B4-BE49-F238E27FC236}">
              <a16:creationId xmlns:a16="http://schemas.microsoft.com/office/drawing/2014/main" id="{072A40F5-E0AA-C07B-79E7-B3BECA784391}"/>
            </a:ext>
          </a:extLst>
        </xdr:cNvPr>
        <xdr:cNvGrpSpPr/>
      </xdr:nvGrpSpPr>
      <xdr:grpSpPr>
        <a:xfrm>
          <a:off x="514350" y="4098663"/>
          <a:ext cx="6924675" cy="358027"/>
          <a:chOff x="1549739" y="2755409"/>
          <a:chExt cx="7168515" cy="338554"/>
        </a:xfrm>
      </xdr:grpSpPr>
      <xdr:sp macro="" textlink="">
        <xdr:nvSpPr>
          <xdr:cNvPr id="97" name="Textfeld 21">
            <a:extLst>
              <a:ext uri="{FF2B5EF4-FFF2-40B4-BE49-F238E27FC236}">
                <a16:creationId xmlns:a16="http://schemas.microsoft.com/office/drawing/2014/main" id="{E15F08A8-6C9D-48A6-918A-3F0CC521D9FF}"/>
              </a:ext>
            </a:extLst>
          </xdr:cNvPr>
          <xdr:cNvSpPr txBox="1"/>
        </xdr:nvSpPr>
        <xdr:spPr>
          <a:xfrm>
            <a:off x="1549739" y="2755409"/>
            <a:ext cx="455857" cy="338554"/>
          </a:xfrm>
          <a:prstGeom prst="rect">
            <a:avLst/>
          </a:prstGeom>
          <a:noFill/>
        </xdr:spPr>
        <xdr:txBody>
          <a:bodyPr wrap="square" lIns="0" tIns="0" rIns="0" bIns="0" rtlCol="0" anchor="ctr">
            <a:spAutoFit/>
          </a:bodyP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de-DE" sz="2000" b="1" spc="200" baseline="0">
                <a:solidFill>
                  <a:schemeClr val="bg1"/>
                </a:solidFill>
                <a:latin typeface="Porsche Next TT" panose="020B0504020101010102" pitchFamily="34" charset="0"/>
                <a:cs typeface="Porsche Next TT" panose="020B0504020101010102" pitchFamily="34" charset="0"/>
              </a:rPr>
              <a:t>03</a:t>
            </a:r>
          </a:p>
        </xdr:txBody>
      </xdr:sp>
      <xdr:sp macro="" textlink="">
        <xdr:nvSpPr>
          <xdr:cNvPr id="98" name="Inhaltsplatzhalter 1">
            <a:extLst>
              <a:ext uri="{FF2B5EF4-FFF2-40B4-BE49-F238E27FC236}">
                <a16:creationId xmlns:a16="http://schemas.microsoft.com/office/drawing/2014/main" id="{C4884E32-186C-40DA-A4A0-E2CC4A2541D4}"/>
              </a:ext>
            </a:extLst>
          </xdr:cNvPr>
          <xdr:cNvSpPr txBox="1">
            <a:spLocks/>
          </xdr:cNvSpPr>
        </xdr:nvSpPr>
        <xdr:spPr>
          <a:xfrm>
            <a:off x="2122057" y="2772190"/>
            <a:ext cx="6596197" cy="304992"/>
          </a:xfrm>
          <a:prstGeom prst="rect">
            <a:avLst/>
          </a:prstGeom>
        </xdr:spPr>
        <xdr:txBody>
          <a:bodyPr wrap="square" anchor="ct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DE" sz="2000" b="1">
                <a:solidFill>
                  <a:schemeClr val="bg1"/>
                </a:solidFill>
                <a:latin typeface="Porsche Next TT" panose="020B0504020101010102" pitchFamily="34" charset="0"/>
                <a:cs typeface="Porsche Next TT" panose="020B0504020101010102" pitchFamily="34" charset="0"/>
              </a:rPr>
              <a:t>PAG Group - Vehicle Sales and deliveries by region</a:t>
            </a:r>
          </a:p>
        </xdr:txBody>
      </xdr:sp>
    </xdr:grpSp>
    <xdr:clientData/>
  </xdr:twoCellAnchor>
  <xdr:twoCellAnchor>
    <xdr:from>
      <xdr:col>0</xdr:col>
      <xdr:colOff>510540</xdr:colOff>
      <xdr:row>23</xdr:row>
      <xdr:rowOff>142981</xdr:rowOff>
    </xdr:from>
    <xdr:to>
      <xdr:col>12</xdr:col>
      <xdr:colOff>129540</xdr:colOff>
      <xdr:row>25</xdr:row>
      <xdr:rowOff>115775</xdr:rowOff>
    </xdr:to>
    <xdr:grpSp>
      <xdr:nvGrpSpPr>
        <xdr:cNvPr id="105" name="Gruppieren 32">
          <a:extLst>
            <a:ext uri="{FF2B5EF4-FFF2-40B4-BE49-F238E27FC236}">
              <a16:creationId xmlns:a16="http://schemas.microsoft.com/office/drawing/2014/main" id="{0E30EF37-CF6E-2098-E719-65CD13C66636}"/>
            </a:ext>
          </a:extLst>
        </xdr:cNvPr>
        <xdr:cNvGrpSpPr/>
      </xdr:nvGrpSpPr>
      <xdr:grpSpPr>
        <a:xfrm>
          <a:off x="514350" y="4623753"/>
          <a:ext cx="6934200" cy="360355"/>
          <a:chOff x="1549739" y="3246899"/>
          <a:chExt cx="7170420" cy="338554"/>
        </a:xfrm>
      </xdr:grpSpPr>
      <xdr:sp macro="" textlink="">
        <xdr:nvSpPr>
          <xdr:cNvPr id="106" name="Textfeld 21">
            <a:extLst>
              <a:ext uri="{FF2B5EF4-FFF2-40B4-BE49-F238E27FC236}">
                <a16:creationId xmlns:a16="http://schemas.microsoft.com/office/drawing/2014/main" id="{CAF9D27F-4557-4DB7-A677-0DECA99BDEEF}"/>
              </a:ext>
            </a:extLst>
          </xdr:cNvPr>
          <xdr:cNvSpPr txBox="1"/>
        </xdr:nvSpPr>
        <xdr:spPr>
          <a:xfrm>
            <a:off x="1549739" y="3246899"/>
            <a:ext cx="469192" cy="338554"/>
          </a:xfrm>
          <a:prstGeom prst="rect">
            <a:avLst/>
          </a:prstGeom>
          <a:noFill/>
        </xdr:spPr>
        <xdr:txBody>
          <a:bodyPr wrap="square" lIns="0" tIns="0" rIns="0" bIns="0" rtlCol="0" anchor="ctr">
            <a:spAutoFit/>
          </a:bodyP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de-DE" sz="2000" b="1" spc="200" baseline="0">
                <a:solidFill>
                  <a:schemeClr val="bg1"/>
                </a:solidFill>
                <a:latin typeface="Porsche Next TT" panose="020B0504020101010102" pitchFamily="34" charset="0"/>
                <a:cs typeface="Porsche Next TT" panose="020B0504020101010102" pitchFamily="34" charset="0"/>
              </a:rPr>
              <a:t>04</a:t>
            </a:r>
          </a:p>
        </xdr:txBody>
      </xdr:sp>
      <xdr:sp macro="" textlink="">
        <xdr:nvSpPr>
          <xdr:cNvPr id="107" name="Inhaltsplatzhalter 1">
            <a:extLst>
              <a:ext uri="{FF2B5EF4-FFF2-40B4-BE49-F238E27FC236}">
                <a16:creationId xmlns:a16="http://schemas.microsoft.com/office/drawing/2014/main" id="{AF99C646-3B85-439A-A85C-D1D562E7FDED}"/>
              </a:ext>
            </a:extLst>
          </xdr:cNvPr>
          <xdr:cNvSpPr txBox="1">
            <a:spLocks/>
          </xdr:cNvSpPr>
        </xdr:nvSpPr>
        <xdr:spPr>
          <a:xfrm>
            <a:off x="2118247" y="3265585"/>
            <a:ext cx="6601912" cy="301182"/>
          </a:xfrm>
          <a:prstGeom prst="rect">
            <a:avLst/>
          </a:prstGeom>
        </xdr:spPr>
        <xdr:txBody>
          <a:bodyPr wrap="square" anchor="ct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DE" sz="2000" b="1">
                <a:solidFill>
                  <a:schemeClr val="bg1"/>
                </a:solidFill>
                <a:latin typeface="Porsche Next TT" panose="020B0504020101010102" pitchFamily="34" charset="0"/>
                <a:cs typeface="Porsche Next TT" panose="020B0504020101010102" pitchFamily="34" charset="0"/>
              </a:rPr>
              <a:t>PAG Group - Vehicle Sales and deliveries by model</a:t>
            </a:r>
          </a:p>
        </xdr:txBody>
      </xdr:sp>
    </xdr:grpSp>
    <xdr:clientData/>
  </xdr:twoCellAnchor>
  <xdr:twoCellAnchor>
    <xdr:from>
      <xdr:col>0</xdr:col>
      <xdr:colOff>60871</xdr:colOff>
      <xdr:row>27</xdr:row>
      <xdr:rowOff>26372</xdr:rowOff>
    </xdr:from>
    <xdr:to>
      <xdr:col>13</xdr:col>
      <xdr:colOff>238124</xdr:colOff>
      <xdr:row>36</xdr:row>
      <xdr:rowOff>81915</xdr:rowOff>
    </xdr:to>
    <xdr:sp macro="" textlink="">
      <xdr:nvSpPr>
        <xdr:cNvPr id="719" name="Inhaltsplatzhalter 1">
          <a:extLst>
            <a:ext uri="{FF2B5EF4-FFF2-40B4-BE49-F238E27FC236}">
              <a16:creationId xmlns:a16="http://schemas.microsoft.com/office/drawing/2014/main" id="{097F4CB5-D412-6B2A-A446-3837B777CD5C}"/>
            </a:ext>
          </a:extLst>
        </xdr:cNvPr>
        <xdr:cNvSpPr txBox="1">
          <a:spLocks/>
        </xdr:cNvSpPr>
      </xdr:nvSpPr>
      <xdr:spPr>
        <a:xfrm>
          <a:off x="60871" y="5169872"/>
          <a:ext cx="8102053" cy="1770043"/>
        </a:xfrm>
        <a:prstGeom prst="rect">
          <a:avLst/>
        </a:prstGeom>
      </xdr:spPr>
      <xdr:txBody>
        <a:bodyPr wrap="square" anchor="ct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DE" sz="800" b="1">
              <a:solidFill>
                <a:schemeClr val="bg1"/>
              </a:solidFill>
              <a:latin typeface="Porsche Next TT" panose="020B0504020101010102" pitchFamily="34" charset="0"/>
              <a:cs typeface="Porsche Next TT" panose="020B0504020101010102" pitchFamily="34" charset="0"/>
            </a:rPr>
            <a:t>Our working capital is subject to month to month fluctuations due to, among other things, production and sales volumes, shipping schedules and logistic times, and the timing of capital expenditures. In particular, our inventory levels generally increase with our growth in deliveries in the periods leading up to the launch of new models and at the end of the second quarter when our inventory levels are generally higher to support the summer plant shutdown.</a:t>
          </a:r>
        </a:p>
        <a:p>
          <a:r>
            <a:rPr lang="de-DE" sz="800" b="1">
              <a:solidFill>
                <a:schemeClr val="bg1"/>
              </a:solidFill>
              <a:latin typeface="Porsche Next TT" panose="020B0504020101010102" pitchFamily="34" charset="0"/>
              <a:cs typeface="Porsche Next TT" panose="020B0504020101010102" pitchFamily="34" charset="0"/>
            </a:rPr>
            <a:t>Porsche is currently investing in both ICE and BEV with the majority of investments moving into BEV. However, as the electrification strategy further materializes, Porsche anticipates shifting its investments further towards BEV, reducing the necessity for parallel investments in ICE and BEV.</a:t>
          </a:r>
        </a:p>
        <a:p>
          <a:endParaRPr lang="de-DE" sz="800" b="1">
            <a:solidFill>
              <a:schemeClr val="bg1"/>
            </a:solidFill>
            <a:latin typeface="Porsche Next TT" panose="020B0504020101010102" pitchFamily="34" charset="0"/>
            <a:cs typeface="Porsche Next TT" panose="020B0504020101010102" pitchFamily="34" charset="0"/>
          </a:endParaRPr>
        </a:p>
      </xdr:txBody>
    </xdr:sp>
    <xdr:clientData/>
  </xdr:twoCellAnchor>
  <xdr:twoCellAnchor editAs="oneCell">
    <xdr:from>
      <xdr:col>0</xdr:col>
      <xdr:colOff>0</xdr:colOff>
      <xdr:row>0</xdr:row>
      <xdr:rowOff>6774</xdr:rowOff>
    </xdr:from>
    <xdr:to>
      <xdr:col>3</xdr:col>
      <xdr:colOff>260773</xdr:colOff>
      <xdr:row>12</xdr:row>
      <xdr:rowOff>19706</xdr:rowOff>
    </xdr:to>
    <xdr:pic>
      <xdr:nvPicPr>
        <xdr:cNvPr id="12" name="Grafik 11">
          <a:extLst>
            <a:ext uri="{FF2B5EF4-FFF2-40B4-BE49-F238E27FC236}">
              <a16:creationId xmlns:a16="http://schemas.microsoft.com/office/drawing/2014/main" id="{20237B50-11DA-99C1-16FB-C492C7F5E657}"/>
            </a:ext>
          </a:extLst>
        </xdr:cNvPr>
        <xdr:cNvPicPr>
          <a:picLocks noChangeAspect="1"/>
        </xdr:cNvPicPr>
      </xdr:nvPicPr>
      <xdr:blipFill>
        <a:blip xmlns:r="http://schemas.openxmlformats.org/officeDocument/2006/relationships" r:embed="rId3"/>
        <a:stretch>
          <a:fillRect/>
        </a:stretch>
      </xdr:blipFill>
      <xdr:spPr>
        <a:xfrm>
          <a:off x="0" y="6774"/>
          <a:ext cx="2134023" cy="21719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34</xdr:col>
      <xdr:colOff>17318</xdr:colOff>
      <xdr:row>5</xdr:row>
      <xdr:rowOff>178027</xdr:rowOff>
    </xdr:to>
    <xdr:pic>
      <xdr:nvPicPr>
        <xdr:cNvPr id="2" name="Grafik 8">
          <a:extLst>
            <a:ext uri="{FF2B5EF4-FFF2-40B4-BE49-F238E27FC236}">
              <a16:creationId xmlns:a16="http://schemas.microsoft.com/office/drawing/2014/main" id="{FBB3F9E7-9BC0-407A-8869-FF1809F46D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flipV="1">
          <a:off x="0" y="0"/>
          <a:ext cx="22314477" cy="1087232"/>
        </a:xfrm>
        <a:prstGeom prst="rect">
          <a:avLst/>
        </a:prstGeom>
      </xdr:spPr>
    </xdr:pic>
    <xdr:clientData/>
  </xdr:twoCellAnchor>
  <xdr:twoCellAnchor>
    <xdr:from>
      <xdr:col>0</xdr:col>
      <xdr:colOff>2170043</xdr:colOff>
      <xdr:row>0</xdr:row>
      <xdr:rowOff>115957</xdr:rowOff>
    </xdr:from>
    <xdr:to>
      <xdr:col>26</xdr:col>
      <xdr:colOff>496128</xdr:colOff>
      <xdr:row>3</xdr:row>
      <xdr:rowOff>68332</xdr:rowOff>
    </xdr:to>
    <xdr:sp macro="" textlink="">
      <xdr:nvSpPr>
        <xdr:cNvPr id="12" name="Textfeld 94">
          <a:extLst>
            <a:ext uri="{FF2B5EF4-FFF2-40B4-BE49-F238E27FC236}">
              <a16:creationId xmlns:a16="http://schemas.microsoft.com/office/drawing/2014/main" id="{00B73814-9AE1-4F69-82C5-57E59D80742E}"/>
            </a:ext>
          </a:extLst>
        </xdr:cNvPr>
        <xdr:cNvSpPr txBox="1">
          <a:spLocks/>
        </xdr:cNvSpPr>
      </xdr:nvSpPr>
      <xdr:spPr bwMode="gray">
        <a:xfrm>
          <a:off x="2170043" y="115957"/>
          <a:ext cx="8629650" cy="523875"/>
        </a:xfrm>
        <a:prstGeom prst="rect">
          <a:avLst/>
        </a:prstGeom>
      </xdr:spPr>
      <xdr:txBody>
        <a:bodyPr vert="horz" wrap="square" lIns="0" tIns="0" rIns="0" bIns="0" rtlCol="0" anchor="t">
          <a:noAutofit/>
        </a:bodyP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defRPr/>
          </a:pPr>
          <a:r>
            <a:rPr lang="de-DE" sz="2500" b="1">
              <a:solidFill>
                <a:schemeClr val="bg1"/>
              </a:solidFill>
              <a:latin typeface="Porsche Next TT"/>
            </a:rPr>
            <a:t>PAG Group</a:t>
          </a:r>
          <a:r>
            <a:rPr lang="de-DE" sz="2500" b="1" baseline="0">
              <a:solidFill>
                <a:schemeClr val="bg1"/>
              </a:solidFill>
              <a:latin typeface="Porsche Next TT"/>
            </a:rPr>
            <a:t> - </a:t>
          </a:r>
          <a:r>
            <a:rPr lang="de-DE" sz="2500" b="1">
              <a:solidFill>
                <a:schemeClr val="bg1"/>
              </a:solidFill>
              <a:latin typeface="Porsche Next TT"/>
            </a:rPr>
            <a:t>Condensed Income Statement (Group EBIT)</a:t>
          </a:r>
        </a:p>
      </xdr:txBody>
    </xdr:sp>
    <xdr:clientData/>
  </xdr:twoCellAnchor>
  <xdr:twoCellAnchor editAs="oneCell">
    <xdr:from>
      <xdr:col>30</xdr:col>
      <xdr:colOff>506037</xdr:colOff>
      <xdr:row>0</xdr:row>
      <xdr:rowOff>0</xdr:rowOff>
    </xdr:from>
    <xdr:to>
      <xdr:col>34</xdr:col>
      <xdr:colOff>17319</xdr:colOff>
      <xdr:row>5</xdr:row>
      <xdr:rowOff>148438</xdr:rowOff>
    </xdr:to>
    <xdr:pic>
      <xdr:nvPicPr>
        <xdr:cNvPr id="3" name="Grafik 2" descr="Ein Bild, das Auto, Fahrzeug, Licht enthält.&#10;&#10;Automatisch generierte Beschreibung">
          <a:extLst>
            <a:ext uri="{FF2B5EF4-FFF2-40B4-BE49-F238E27FC236}">
              <a16:creationId xmlns:a16="http://schemas.microsoft.com/office/drawing/2014/main" id="{F92D43CF-59A3-4759-90D3-0BE991C3652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482560" y="0"/>
          <a:ext cx="1831918" cy="1057643"/>
        </a:xfrm>
        <a:prstGeom prst="rect">
          <a:avLst/>
        </a:prstGeom>
      </xdr:spPr>
    </xdr:pic>
    <xdr:clientData/>
  </xdr:twoCellAnchor>
  <xdr:twoCellAnchor editAs="oneCell">
    <xdr:from>
      <xdr:col>0</xdr:col>
      <xdr:colOff>1906</xdr:colOff>
      <xdr:row>0</xdr:row>
      <xdr:rowOff>0</xdr:rowOff>
    </xdr:from>
    <xdr:to>
      <xdr:col>0</xdr:col>
      <xdr:colOff>1498166</xdr:colOff>
      <xdr:row>5</xdr:row>
      <xdr:rowOff>173181</xdr:rowOff>
    </xdr:to>
    <xdr:pic>
      <xdr:nvPicPr>
        <xdr:cNvPr id="5" name="Grafik 4">
          <a:extLst>
            <a:ext uri="{FF2B5EF4-FFF2-40B4-BE49-F238E27FC236}">
              <a16:creationId xmlns:a16="http://schemas.microsoft.com/office/drawing/2014/main" id="{ECBC3368-B042-2A98-976E-EE3DADAF89EA}"/>
            </a:ext>
          </a:extLst>
        </xdr:cNvPr>
        <xdr:cNvPicPr>
          <a:picLocks noChangeAspect="1"/>
        </xdr:cNvPicPr>
      </xdr:nvPicPr>
      <xdr:blipFill>
        <a:blip xmlns:r="http://schemas.openxmlformats.org/officeDocument/2006/relationships" r:embed="rId3"/>
        <a:stretch>
          <a:fillRect/>
        </a:stretch>
      </xdr:blipFill>
      <xdr:spPr>
        <a:xfrm>
          <a:off x="1906" y="0"/>
          <a:ext cx="1496260" cy="108238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23</xdr:col>
      <xdr:colOff>774468</xdr:colOff>
      <xdr:row>6</xdr:row>
      <xdr:rowOff>17319</xdr:rowOff>
    </xdr:to>
    <xdr:pic>
      <xdr:nvPicPr>
        <xdr:cNvPr id="2" name="Grafik 1">
          <a:extLst>
            <a:ext uri="{FF2B5EF4-FFF2-40B4-BE49-F238E27FC236}">
              <a16:creationId xmlns:a16="http://schemas.microsoft.com/office/drawing/2014/main" id="{BB1B1FCC-47DC-4D58-AE5C-E4E722CF00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flipV="1">
          <a:off x="0" y="0"/>
          <a:ext cx="16109718" cy="1108364"/>
        </a:xfrm>
        <a:prstGeom prst="rect">
          <a:avLst/>
        </a:prstGeom>
      </xdr:spPr>
    </xdr:pic>
    <xdr:clientData/>
  </xdr:twoCellAnchor>
  <xdr:twoCellAnchor>
    <xdr:from>
      <xdr:col>0</xdr:col>
      <xdr:colOff>2145195</xdr:colOff>
      <xdr:row>0</xdr:row>
      <xdr:rowOff>165652</xdr:rowOff>
    </xdr:from>
    <xdr:to>
      <xdr:col>23</xdr:col>
      <xdr:colOff>505239</xdr:colOff>
      <xdr:row>3</xdr:row>
      <xdr:rowOff>118027</xdr:rowOff>
    </xdr:to>
    <xdr:sp macro="" textlink="">
      <xdr:nvSpPr>
        <xdr:cNvPr id="4" name="Textfeld 94">
          <a:extLst>
            <a:ext uri="{FF2B5EF4-FFF2-40B4-BE49-F238E27FC236}">
              <a16:creationId xmlns:a16="http://schemas.microsoft.com/office/drawing/2014/main" id="{74119600-EACB-4DBE-ABE1-1CE497A9B86B}"/>
            </a:ext>
          </a:extLst>
        </xdr:cNvPr>
        <xdr:cNvSpPr txBox="1">
          <a:spLocks/>
        </xdr:cNvSpPr>
      </xdr:nvSpPr>
      <xdr:spPr bwMode="gray">
        <a:xfrm>
          <a:off x="2145195" y="165652"/>
          <a:ext cx="7338392" cy="523875"/>
        </a:xfrm>
        <a:prstGeom prst="rect">
          <a:avLst/>
        </a:prstGeom>
      </xdr:spPr>
      <xdr:txBody>
        <a:bodyPr vert="horz" wrap="square" lIns="0" tIns="0" rIns="0" bIns="0" rtlCol="0" anchor="t">
          <a:noAutofit/>
        </a:bodyP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defRPr/>
          </a:pPr>
          <a:r>
            <a:rPr lang="de-DE" sz="2500" b="1">
              <a:solidFill>
                <a:schemeClr val="bg1"/>
              </a:solidFill>
              <a:latin typeface="Porsche Next TT"/>
            </a:rPr>
            <a:t>Automotive - Net cash flow and net liquidity</a:t>
          </a:r>
          <a:endParaRPr lang="de-DE" sz="2500">
            <a:solidFill>
              <a:schemeClr val="bg1"/>
            </a:solidFill>
            <a:ea typeface="+mn-lt"/>
            <a:cs typeface="+mn-lt"/>
          </a:endParaRPr>
        </a:p>
      </xdr:txBody>
    </xdr:sp>
    <xdr:clientData/>
  </xdr:twoCellAnchor>
  <xdr:twoCellAnchor editAs="oneCell">
    <xdr:from>
      <xdr:col>21</xdr:col>
      <xdr:colOff>69273</xdr:colOff>
      <xdr:row>0</xdr:row>
      <xdr:rowOff>0</xdr:rowOff>
    </xdr:from>
    <xdr:to>
      <xdr:col>24</xdr:col>
      <xdr:colOff>10565</xdr:colOff>
      <xdr:row>5</xdr:row>
      <xdr:rowOff>162768</xdr:rowOff>
    </xdr:to>
    <xdr:pic>
      <xdr:nvPicPr>
        <xdr:cNvPr id="5" name="Grafik 4" descr="Ein Bild, das Auto, Fahrzeug, Licht enthält.&#10;&#10;Automatisch generierte Beschreibung">
          <a:extLst>
            <a:ext uri="{FF2B5EF4-FFF2-40B4-BE49-F238E27FC236}">
              <a16:creationId xmlns:a16="http://schemas.microsoft.com/office/drawing/2014/main" id="{F0DC8618-1D87-43AE-BDCC-EA1B83BF45E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244205" y="0"/>
          <a:ext cx="1880928" cy="1071973"/>
        </a:xfrm>
        <a:prstGeom prst="rect">
          <a:avLst/>
        </a:prstGeom>
      </xdr:spPr>
    </xdr:pic>
    <xdr:clientData/>
  </xdr:twoCellAnchor>
  <xdr:twoCellAnchor editAs="oneCell">
    <xdr:from>
      <xdr:col>0</xdr:col>
      <xdr:colOff>0</xdr:colOff>
      <xdr:row>0</xdr:row>
      <xdr:rowOff>10563</xdr:rowOff>
    </xdr:from>
    <xdr:to>
      <xdr:col>0</xdr:col>
      <xdr:colOff>1549976</xdr:colOff>
      <xdr:row>6</xdr:row>
      <xdr:rowOff>23301</xdr:rowOff>
    </xdr:to>
    <xdr:pic>
      <xdr:nvPicPr>
        <xdr:cNvPr id="6" name="Grafik 5">
          <a:extLst>
            <a:ext uri="{FF2B5EF4-FFF2-40B4-BE49-F238E27FC236}">
              <a16:creationId xmlns:a16="http://schemas.microsoft.com/office/drawing/2014/main" id="{C0C9DAB9-22D0-41CC-9475-219604F978CE}"/>
            </a:ext>
          </a:extLst>
        </xdr:cNvPr>
        <xdr:cNvPicPr>
          <a:picLocks noChangeAspect="1"/>
        </xdr:cNvPicPr>
      </xdr:nvPicPr>
      <xdr:blipFill>
        <a:blip xmlns:r="http://schemas.openxmlformats.org/officeDocument/2006/relationships" r:embed="rId3"/>
        <a:stretch>
          <a:fillRect/>
        </a:stretch>
      </xdr:blipFill>
      <xdr:spPr>
        <a:xfrm>
          <a:off x="0" y="10563"/>
          <a:ext cx="1549976" cy="110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23</xdr:col>
      <xdr:colOff>15240</xdr:colOff>
      <xdr:row>6</xdr:row>
      <xdr:rowOff>16232</xdr:rowOff>
    </xdr:to>
    <xdr:pic>
      <xdr:nvPicPr>
        <xdr:cNvPr id="2" name="Grafik 1">
          <a:extLst>
            <a:ext uri="{FF2B5EF4-FFF2-40B4-BE49-F238E27FC236}">
              <a16:creationId xmlns:a16="http://schemas.microsoft.com/office/drawing/2014/main" id="{2624F6AC-FA64-4A18-B73E-2E0E9C9F10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flipV="1">
          <a:off x="0" y="0"/>
          <a:ext cx="15373350" cy="1105892"/>
        </a:xfrm>
        <a:prstGeom prst="rect">
          <a:avLst/>
        </a:prstGeom>
      </xdr:spPr>
    </xdr:pic>
    <xdr:clientData/>
  </xdr:twoCellAnchor>
  <xdr:twoCellAnchor>
    <xdr:from>
      <xdr:col>0</xdr:col>
      <xdr:colOff>2145195</xdr:colOff>
      <xdr:row>0</xdr:row>
      <xdr:rowOff>165652</xdr:rowOff>
    </xdr:from>
    <xdr:to>
      <xdr:col>23</xdr:col>
      <xdr:colOff>505239</xdr:colOff>
      <xdr:row>3</xdr:row>
      <xdr:rowOff>118027</xdr:rowOff>
    </xdr:to>
    <xdr:sp macro="" textlink="">
      <xdr:nvSpPr>
        <xdr:cNvPr id="4" name="Textfeld 94">
          <a:extLst>
            <a:ext uri="{FF2B5EF4-FFF2-40B4-BE49-F238E27FC236}">
              <a16:creationId xmlns:a16="http://schemas.microsoft.com/office/drawing/2014/main" id="{360984A0-3AEF-47DC-9618-98BA1B21B4D8}"/>
            </a:ext>
          </a:extLst>
        </xdr:cNvPr>
        <xdr:cNvSpPr txBox="1">
          <a:spLocks/>
        </xdr:cNvSpPr>
      </xdr:nvSpPr>
      <xdr:spPr bwMode="gray">
        <a:xfrm>
          <a:off x="2145195" y="165652"/>
          <a:ext cx="7332594" cy="523875"/>
        </a:xfrm>
        <a:prstGeom prst="rect">
          <a:avLst/>
        </a:prstGeom>
      </xdr:spPr>
      <xdr:txBody>
        <a:bodyPr vert="horz" wrap="square" lIns="0" tIns="0" rIns="0" bIns="0" rtlCol="0" anchor="t">
          <a:noAutofit/>
        </a:bodyP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defRPr/>
          </a:pPr>
          <a:r>
            <a:rPr lang="de-DE" sz="2500" b="1">
              <a:solidFill>
                <a:schemeClr val="bg1"/>
              </a:solidFill>
              <a:latin typeface="Porsche Next TT"/>
            </a:rPr>
            <a:t>PAG</a:t>
          </a:r>
          <a:r>
            <a:rPr lang="de-DE" sz="2500" b="1" baseline="0">
              <a:solidFill>
                <a:schemeClr val="bg1"/>
              </a:solidFill>
              <a:latin typeface="Porsche Next TT"/>
            </a:rPr>
            <a:t> Group - </a:t>
          </a:r>
          <a:r>
            <a:rPr lang="de-DE" sz="2500" b="1">
              <a:solidFill>
                <a:schemeClr val="bg1"/>
              </a:solidFill>
              <a:latin typeface="Porsche Next TT"/>
            </a:rPr>
            <a:t>Vehicle Sales and Deliveries</a:t>
          </a:r>
          <a:r>
            <a:rPr lang="de-DE" sz="2500" b="1" baseline="30000">
              <a:solidFill>
                <a:schemeClr val="bg1"/>
              </a:solidFill>
              <a:latin typeface="Porsche Next TT"/>
            </a:rPr>
            <a:t>1</a:t>
          </a:r>
          <a:r>
            <a:rPr lang="de-DE" sz="2500" b="1">
              <a:solidFill>
                <a:schemeClr val="bg1"/>
              </a:solidFill>
              <a:latin typeface="Porsche Next TT"/>
            </a:rPr>
            <a:t> by Region</a:t>
          </a:r>
        </a:p>
      </xdr:txBody>
    </xdr:sp>
    <xdr:clientData/>
  </xdr:twoCellAnchor>
  <xdr:twoCellAnchor>
    <xdr:from>
      <xdr:col>0</xdr:col>
      <xdr:colOff>0</xdr:colOff>
      <xdr:row>17</xdr:row>
      <xdr:rowOff>164003</xdr:rowOff>
    </xdr:from>
    <xdr:to>
      <xdr:col>14</xdr:col>
      <xdr:colOff>505259</xdr:colOff>
      <xdr:row>27</xdr:row>
      <xdr:rowOff>41111</xdr:rowOff>
    </xdr:to>
    <xdr:sp macro="" textlink="">
      <xdr:nvSpPr>
        <xdr:cNvPr id="6" name="Inhaltsplatzhalter 1">
          <a:extLst>
            <a:ext uri="{FF2B5EF4-FFF2-40B4-BE49-F238E27FC236}">
              <a16:creationId xmlns:a16="http://schemas.microsoft.com/office/drawing/2014/main" id="{7CB4D514-66D9-4751-B615-A3BECDE3AB4A}"/>
            </a:ext>
          </a:extLst>
        </xdr:cNvPr>
        <xdr:cNvSpPr txBox="1">
          <a:spLocks/>
        </xdr:cNvSpPr>
      </xdr:nvSpPr>
      <xdr:spPr>
        <a:xfrm>
          <a:off x="0" y="3370753"/>
          <a:ext cx="10204884" cy="1623358"/>
        </a:xfrm>
        <a:prstGeom prst="rect">
          <a:avLst/>
        </a:prstGeom>
      </xdr:spPr>
      <xdr:txBody>
        <a:bodyPr wrap="square" anchor="t"/>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DE" sz="800" b="1">
              <a:solidFill>
                <a:sysClr val="windowText" lastClr="000000"/>
              </a:solidFill>
              <a:latin typeface="Porsche Next TT" panose="020B0504020101010102" pitchFamily="34" charset="0"/>
              <a:cs typeface="Porsche Next TT" panose="020B0504020101010102" pitchFamily="34" charset="0"/>
            </a:rPr>
            <a:t>1) The</a:t>
          </a:r>
          <a:r>
            <a:rPr lang="de-DE" sz="800" b="1" baseline="0">
              <a:solidFill>
                <a:sysClr val="windowText" lastClr="000000"/>
              </a:solidFill>
              <a:latin typeface="Porsche Next TT" panose="020B0504020101010102" pitchFamily="34" charset="0"/>
              <a:cs typeface="Porsche Next TT" panose="020B0504020101010102" pitchFamily="34" charset="0"/>
            </a:rPr>
            <a:t> performance indicator "deliveries" reflects the number of vehicles handed over to end customers. This may take place via group companbies or independent importers and dealers. In the Porsche AG group, this differs from unit sales as a relevant driver of sales revenue. Unit sales in the Porsche AG Group are designated as those sales of new and group used vehicles of the Porsche brand, which have left the automotive segment for the first time, provided there is no legal repurchase obligation by a company in the automotive segment.</a:t>
          </a:r>
          <a:endParaRPr lang="de-DE" sz="800" b="1">
            <a:solidFill>
              <a:sysClr val="windowText" lastClr="000000"/>
            </a:solidFill>
            <a:latin typeface="Porsche Next TT" panose="020B0504020101010102" pitchFamily="34" charset="0"/>
            <a:cs typeface="Porsche Next TT" panose="020B0504020101010102" pitchFamily="34" charset="0"/>
          </a:endParaRPr>
        </a:p>
      </xdr:txBody>
    </xdr:sp>
    <xdr:clientData/>
  </xdr:twoCellAnchor>
  <xdr:twoCellAnchor editAs="oneCell">
    <xdr:from>
      <xdr:col>20</xdr:col>
      <xdr:colOff>339090</xdr:colOff>
      <xdr:row>0</xdr:row>
      <xdr:rowOff>0</xdr:rowOff>
    </xdr:from>
    <xdr:to>
      <xdr:col>23</xdr:col>
      <xdr:colOff>18358</xdr:colOff>
      <xdr:row>5</xdr:row>
      <xdr:rowOff>150863</xdr:rowOff>
    </xdr:to>
    <xdr:pic>
      <xdr:nvPicPr>
        <xdr:cNvPr id="5" name="Grafik 4" descr="Ein Bild, das Auto, Fahrzeug, Licht enthält.&#10;&#10;Automatisch generierte Beschreibung">
          <a:extLst>
            <a:ext uri="{FF2B5EF4-FFF2-40B4-BE49-F238E27FC236}">
              <a16:creationId xmlns:a16="http://schemas.microsoft.com/office/drawing/2014/main" id="{3BCB77F0-04B2-4D44-9C21-12415662843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540740" y="0"/>
          <a:ext cx="1835728" cy="1055738"/>
        </a:xfrm>
        <a:prstGeom prst="rect">
          <a:avLst/>
        </a:prstGeom>
      </xdr:spPr>
    </xdr:pic>
    <xdr:clientData/>
  </xdr:twoCellAnchor>
  <xdr:twoCellAnchor editAs="oneCell">
    <xdr:from>
      <xdr:col>0</xdr:col>
      <xdr:colOff>0</xdr:colOff>
      <xdr:row>0</xdr:row>
      <xdr:rowOff>0</xdr:rowOff>
    </xdr:from>
    <xdr:to>
      <xdr:col>0</xdr:col>
      <xdr:colOff>1544980</xdr:colOff>
      <xdr:row>6</xdr:row>
      <xdr:rowOff>15240</xdr:rowOff>
    </xdr:to>
    <xdr:pic>
      <xdr:nvPicPr>
        <xdr:cNvPr id="7" name="Grafik 6">
          <a:extLst>
            <a:ext uri="{FF2B5EF4-FFF2-40B4-BE49-F238E27FC236}">
              <a16:creationId xmlns:a16="http://schemas.microsoft.com/office/drawing/2014/main" id="{C5CF44D0-6F0F-4BC1-880B-2EB3FF1E25DD}"/>
            </a:ext>
          </a:extLst>
        </xdr:cNvPr>
        <xdr:cNvPicPr>
          <a:picLocks noChangeAspect="1"/>
        </xdr:cNvPicPr>
      </xdr:nvPicPr>
      <xdr:blipFill>
        <a:blip xmlns:r="http://schemas.openxmlformats.org/officeDocument/2006/relationships" r:embed="rId3"/>
        <a:stretch>
          <a:fillRect/>
        </a:stretch>
      </xdr:blipFill>
      <xdr:spPr>
        <a:xfrm>
          <a:off x="0" y="0"/>
          <a:ext cx="1548790" cy="11049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23</xdr:col>
      <xdr:colOff>21167</xdr:colOff>
      <xdr:row>6</xdr:row>
      <xdr:rowOff>16868</xdr:rowOff>
    </xdr:to>
    <xdr:pic>
      <xdr:nvPicPr>
        <xdr:cNvPr id="2" name="Grafik 1">
          <a:extLst>
            <a:ext uri="{FF2B5EF4-FFF2-40B4-BE49-F238E27FC236}">
              <a16:creationId xmlns:a16="http://schemas.microsoft.com/office/drawing/2014/main" id="{A0C56379-8689-49A5-A116-99CC44839A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flipV="1">
          <a:off x="0" y="0"/>
          <a:ext cx="15398750" cy="1096368"/>
        </a:xfrm>
        <a:prstGeom prst="rect">
          <a:avLst/>
        </a:prstGeom>
      </xdr:spPr>
    </xdr:pic>
    <xdr:clientData/>
  </xdr:twoCellAnchor>
  <xdr:twoCellAnchor>
    <xdr:from>
      <xdr:col>0</xdr:col>
      <xdr:colOff>2145195</xdr:colOff>
      <xdr:row>0</xdr:row>
      <xdr:rowOff>165652</xdr:rowOff>
    </xdr:from>
    <xdr:to>
      <xdr:col>23</xdr:col>
      <xdr:colOff>505239</xdr:colOff>
      <xdr:row>3</xdr:row>
      <xdr:rowOff>118027</xdr:rowOff>
    </xdr:to>
    <xdr:sp macro="" textlink="">
      <xdr:nvSpPr>
        <xdr:cNvPr id="4" name="Textfeld 94">
          <a:extLst>
            <a:ext uri="{FF2B5EF4-FFF2-40B4-BE49-F238E27FC236}">
              <a16:creationId xmlns:a16="http://schemas.microsoft.com/office/drawing/2014/main" id="{1851F6AD-F885-4B38-AF6C-651F6F630C2E}"/>
            </a:ext>
          </a:extLst>
        </xdr:cNvPr>
        <xdr:cNvSpPr txBox="1">
          <a:spLocks/>
        </xdr:cNvSpPr>
      </xdr:nvSpPr>
      <xdr:spPr bwMode="gray">
        <a:xfrm>
          <a:off x="2145195" y="165652"/>
          <a:ext cx="9256644" cy="523875"/>
        </a:xfrm>
        <a:prstGeom prst="rect">
          <a:avLst/>
        </a:prstGeom>
      </xdr:spPr>
      <xdr:txBody>
        <a:bodyPr vert="horz" wrap="square" lIns="0" tIns="0" rIns="0" bIns="0" rtlCol="0" anchor="t">
          <a:noAutofit/>
        </a:bodyP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defRPr/>
          </a:pPr>
          <a:r>
            <a:rPr lang="de-DE" sz="2500" b="1">
              <a:solidFill>
                <a:schemeClr val="bg1"/>
              </a:solidFill>
              <a:latin typeface="Porsche Next TT"/>
            </a:rPr>
            <a:t>PAG</a:t>
          </a:r>
          <a:r>
            <a:rPr lang="de-DE" sz="2500" b="1" baseline="0">
              <a:solidFill>
                <a:schemeClr val="bg1"/>
              </a:solidFill>
              <a:latin typeface="Porsche Next TT"/>
            </a:rPr>
            <a:t> Group - </a:t>
          </a:r>
          <a:r>
            <a:rPr lang="de-DE" sz="2500" b="1">
              <a:solidFill>
                <a:schemeClr val="bg1"/>
              </a:solidFill>
              <a:latin typeface="Porsche Next TT"/>
            </a:rPr>
            <a:t>Vehicle Sales and Deliveries by Model</a:t>
          </a:r>
        </a:p>
      </xdr:txBody>
    </xdr:sp>
    <xdr:clientData/>
  </xdr:twoCellAnchor>
  <xdr:twoCellAnchor>
    <xdr:from>
      <xdr:col>0</xdr:col>
      <xdr:colOff>0</xdr:colOff>
      <xdr:row>18</xdr:row>
      <xdr:rowOff>116439</xdr:rowOff>
    </xdr:from>
    <xdr:to>
      <xdr:col>14</xdr:col>
      <xdr:colOff>505259</xdr:colOff>
      <xdr:row>27</xdr:row>
      <xdr:rowOff>159917</xdr:rowOff>
    </xdr:to>
    <xdr:sp macro="" textlink="">
      <xdr:nvSpPr>
        <xdr:cNvPr id="6" name="Inhaltsplatzhalter 1">
          <a:extLst>
            <a:ext uri="{FF2B5EF4-FFF2-40B4-BE49-F238E27FC236}">
              <a16:creationId xmlns:a16="http://schemas.microsoft.com/office/drawing/2014/main" id="{D5EF6ABD-979F-4FE9-80FE-F983AA11852F}"/>
            </a:ext>
          </a:extLst>
        </xdr:cNvPr>
        <xdr:cNvSpPr txBox="1">
          <a:spLocks/>
        </xdr:cNvSpPr>
      </xdr:nvSpPr>
      <xdr:spPr>
        <a:xfrm>
          <a:off x="0" y="3529564"/>
          <a:ext cx="10204884" cy="1615103"/>
        </a:xfrm>
        <a:prstGeom prst="rect">
          <a:avLst/>
        </a:prstGeom>
      </xdr:spPr>
      <xdr:txBody>
        <a:bodyPr wrap="square" anchor="t"/>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DE" sz="800" b="1">
              <a:solidFill>
                <a:sysClr val="windowText" lastClr="000000"/>
              </a:solidFill>
              <a:latin typeface="Porsche Next TT" panose="020B0504020101010102" pitchFamily="34" charset="0"/>
              <a:cs typeface="Porsche Next TT" panose="020B0504020101010102" pitchFamily="34" charset="0"/>
            </a:rPr>
            <a:t>1) The</a:t>
          </a:r>
          <a:r>
            <a:rPr lang="de-DE" sz="800" b="1" baseline="0">
              <a:solidFill>
                <a:sysClr val="windowText" lastClr="000000"/>
              </a:solidFill>
              <a:latin typeface="Porsche Next TT" panose="020B0504020101010102" pitchFamily="34" charset="0"/>
              <a:cs typeface="Porsche Next TT" panose="020B0504020101010102" pitchFamily="34" charset="0"/>
            </a:rPr>
            <a:t> performance indicator "deliveries" reflects the number of vehicles handed over to end customers. This may take place via group companbies or independent importers and dealers. In the Porsche AG group, this differs from unit sales as a relevant driver of sales revenue. Unit sales in the Porsche AG Group are designated as those sales of new and group used vehicles of the Porsche brand, which have left the automotive segment for the first time, provided there is no legal repurchase obligation by a company in the automotive segment.</a:t>
          </a:r>
          <a:endParaRPr lang="de-DE" sz="800" b="1">
            <a:solidFill>
              <a:sysClr val="windowText" lastClr="000000"/>
            </a:solidFill>
            <a:latin typeface="Porsche Next TT" panose="020B0504020101010102" pitchFamily="34" charset="0"/>
            <a:cs typeface="Porsche Next TT" panose="020B0504020101010102" pitchFamily="34" charset="0"/>
          </a:endParaRPr>
        </a:p>
      </xdr:txBody>
    </xdr:sp>
    <xdr:clientData/>
  </xdr:twoCellAnchor>
  <xdr:twoCellAnchor editAs="oneCell">
    <xdr:from>
      <xdr:col>20</xdr:col>
      <xdr:colOff>336762</xdr:colOff>
      <xdr:row>0</xdr:row>
      <xdr:rowOff>0</xdr:rowOff>
    </xdr:from>
    <xdr:to>
      <xdr:col>23</xdr:col>
      <xdr:colOff>19205</xdr:colOff>
      <xdr:row>6</xdr:row>
      <xdr:rowOff>16297</xdr:rowOff>
    </xdr:to>
    <xdr:pic>
      <xdr:nvPicPr>
        <xdr:cNvPr id="5" name="Grafik 4" descr="Ein Bild, das Auto, Fahrzeug, Licht enthält.&#10;&#10;Automatisch generierte Beschreibung">
          <a:extLst>
            <a:ext uri="{FF2B5EF4-FFF2-40B4-BE49-F238E27FC236}">
              <a16:creationId xmlns:a16="http://schemas.microsoft.com/office/drawing/2014/main" id="{D1615FEC-7EDE-4BD2-ABE5-E7E022589D6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555345" y="0"/>
          <a:ext cx="1833823" cy="1090082"/>
        </a:xfrm>
        <a:prstGeom prst="rect">
          <a:avLst/>
        </a:prstGeom>
      </xdr:spPr>
    </xdr:pic>
    <xdr:clientData/>
  </xdr:twoCellAnchor>
  <xdr:twoCellAnchor editAs="oneCell">
    <xdr:from>
      <xdr:col>0</xdr:col>
      <xdr:colOff>19261</xdr:colOff>
      <xdr:row>0</xdr:row>
      <xdr:rowOff>5716</xdr:rowOff>
    </xdr:from>
    <xdr:to>
      <xdr:col>0</xdr:col>
      <xdr:colOff>1568238</xdr:colOff>
      <xdr:row>6</xdr:row>
      <xdr:rowOff>19381</xdr:rowOff>
    </xdr:to>
    <xdr:pic>
      <xdr:nvPicPr>
        <xdr:cNvPr id="7" name="Grafik 6">
          <a:extLst>
            <a:ext uri="{FF2B5EF4-FFF2-40B4-BE49-F238E27FC236}">
              <a16:creationId xmlns:a16="http://schemas.microsoft.com/office/drawing/2014/main" id="{E6055E33-EF3C-4440-8930-88E30BEF41CF}"/>
            </a:ext>
          </a:extLst>
        </xdr:cNvPr>
        <xdr:cNvPicPr>
          <a:picLocks noChangeAspect="1"/>
        </xdr:cNvPicPr>
      </xdr:nvPicPr>
      <xdr:blipFill>
        <a:blip xmlns:r="http://schemas.openxmlformats.org/officeDocument/2006/relationships" r:embed="rId3"/>
        <a:stretch>
          <a:fillRect/>
        </a:stretch>
      </xdr:blipFill>
      <xdr:spPr>
        <a:xfrm>
          <a:off x="19261" y="5716"/>
          <a:ext cx="1547072" cy="10969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E7"/>
  <sheetViews>
    <sheetView showGridLines="0" tabSelected="1" view="pageBreakPreview" zoomScale="90" zoomScaleNormal="59" zoomScaleSheetLayoutView="90" workbookViewId="0">
      <selection activeCell="V17" sqref="V17"/>
    </sheetView>
  </sheetViews>
  <sheetFormatPr baseColWidth="10" defaultColWidth="9.140625" defaultRowHeight="15"/>
  <sheetData>
    <row r="7" spans="5:5">
      <c r="E7" s="45"/>
    </row>
  </sheetData>
  <pageMargins left="0.7" right="0.7" top="0.75" bottom="0.75" header="0.3" footer="0.3"/>
  <pageSetup paperSize="9" scale="48" orientation="portrait" r:id="rId1"/>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4E37A-4C46-4391-A844-2665BEA89602}">
  <sheetPr>
    <tabColor theme="5" tint="0.79998168889431442"/>
  </sheetPr>
  <dimension ref="A9:AH21"/>
  <sheetViews>
    <sheetView view="pageBreakPreview" zoomScale="110" zoomScaleNormal="78" zoomScaleSheetLayoutView="110" workbookViewId="0">
      <selection activeCell="I31" sqref="I31"/>
    </sheetView>
  </sheetViews>
  <sheetFormatPr baseColWidth="10" defaultColWidth="11.42578125" defaultRowHeight="15"/>
  <cols>
    <col min="1" max="1" width="46" style="1" customWidth="1"/>
    <col min="2" max="2" width="2.5703125" style="1" customWidth="1"/>
    <col min="3" max="3" width="14.42578125" style="1" customWidth="1"/>
    <col min="4" max="4" width="8.42578125" style="1" customWidth="1"/>
    <col min="5" max="5" width="2.5703125" style="1" customWidth="1"/>
    <col min="6" max="6" width="14.42578125" style="1" customWidth="1"/>
    <col min="7" max="7" width="8.42578125" style="1" customWidth="1"/>
    <col min="8" max="8" width="2.5703125" style="1" customWidth="1"/>
    <col min="9" max="9" width="14.42578125" style="1" customWidth="1"/>
    <col min="10" max="10" width="8.42578125" style="1" customWidth="1"/>
    <col min="11" max="11" width="2.5703125" style="1" customWidth="1"/>
    <col min="12" max="12" width="14.42578125" style="1" customWidth="1"/>
    <col min="13" max="13" width="8.42578125" style="1" customWidth="1"/>
    <col min="14" max="14" width="2.5703125" style="1" customWidth="1"/>
    <col min="15" max="15" width="14.42578125" style="1" customWidth="1"/>
    <col min="16" max="16" width="8.42578125" style="1" customWidth="1"/>
    <col min="17" max="17" width="2.5703125" style="1" customWidth="1"/>
    <col min="18" max="18" width="14.42578125" style="1" customWidth="1"/>
    <col min="19" max="19" width="8.42578125" style="1" customWidth="1"/>
    <col min="20" max="20" width="2.5703125" style="1" customWidth="1"/>
    <col min="21" max="21" width="14.42578125" style="1" customWidth="1"/>
    <col min="22" max="22" width="8.42578125" style="1" customWidth="1"/>
    <col min="23" max="23" width="2.5703125" style="1" customWidth="1"/>
    <col min="24" max="24" width="14.42578125" style="1" customWidth="1"/>
    <col min="25" max="25" width="8.42578125" style="1" customWidth="1"/>
    <col min="26" max="26" width="2.5703125" style="1" customWidth="1"/>
    <col min="27" max="27" width="14.42578125" style="1" customWidth="1"/>
    <col min="28" max="28" width="8.42578125" style="1" customWidth="1"/>
    <col min="29" max="29" width="2.5703125" style="1" customWidth="1"/>
    <col min="30" max="30" width="14.42578125" style="1" customWidth="1"/>
    <col min="31" max="31" width="8.42578125" style="1" customWidth="1"/>
    <col min="32" max="32" width="2.5703125" style="1" customWidth="1"/>
    <col min="33" max="33" width="14.42578125" style="1" customWidth="1"/>
    <col min="34" max="34" width="8.42578125" style="1" customWidth="1"/>
    <col min="35" max="16384" width="11.42578125" style="1"/>
  </cols>
  <sheetData>
    <row r="9" spans="1:34" ht="18" thickBot="1">
      <c r="A9" s="30" t="s">
        <v>0</v>
      </c>
      <c r="B9" s="20"/>
      <c r="C9" s="15" t="s">
        <v>1</v>
      </c>
      <c r="D9" s="15" t="s">
        <v>2</v>
      </c>
      <c r="E9" s="20"/>
      <c r="F9" s="33" t="s">
        <v>3</v>
      </c>
      <c r="G9" s="2" t="s">
        <v>2</v>
      </c>
      <c r="H9" s="20"/>
      <c r="I9" s="33" t="s">
        <v>4</v>
      </c>
      <c r="J9" s="2" t="s">
        <v>2</v>
      </c>
      <c r="K9" s="49"/>
      <c r="L9" s="33" t="s">
        <v>5</v>
      </c>
      <c r="M9" s="2" t="s">
        <v>2</v>
      </c>
      <c r="N9" s="48"/>
      <c r="O9" s="22" t="s">
        <v>6</v>
      </c>
      <c r="P9" s="47" t="s">
        <v>2</v>
      </c>
      <c r="Q9" s="21"/>
      <c r="R9" s="22" t="s">
        <v>7</v>
      </c>
      <c r="S9" s="31" t="s">
        <v>2</v>
      </c>
      <c r="T9" s="21"/>
      <c r="U9" s="22" t="s">
        <v>8</v>
      </c>
      <c r="V9" s="31" t="s">
        <v>2</v>
      </c>
      <c r="W9" s="21"/>
      <c r="X9" s="22" t="s">
        <v>9</v>
      </c>
      <c r="Y9" s="31" t="s">
        <v>2</v>
      </c>
      <c r="Z9" s="21"/>
      <c r="AA9" s="2" t="s">
        <v>10</v>
      </c>
      <c r="AB9" s="31" t="s">
        <v>2</v>
      </c>
      <c r="AC9" s="21"/>
      <c r="AD9" s="32" t="s">
        <v>11</v>
      </c>
      <c r="AE9" s="31" t="s">
        <v>2</v>
      </c>
      <c r="AF9" s="21"/>
      <c r="AG9" s="22" t="s">
        <v>12</v>
      </c>
      <c r="AH9" s="23" t="s">
        <v>2</v>
      </c>
    </row>
    <row r="10" spans="1:34" ht="18" thickTop="1">
      <c r="A10" s="24" t="s">
        <v>13</v>
      </c>
      <c r="B10" s="18"/>
      <c r="C10" s="4">
        <v>40529632307.839996</v>
      </c>
      <c r="D10" s="5">
        <f>C10/$C$10*100</f>
        <v>100</v>
      </c>
      <c r="E10" s="18"/>
      <c r="F10" s="4">
        <v>30132309218.720001</v>
      </c>
      <c r="G10" s="5">
        <v>100</v>
      </c>
      <c r="H10" s="18"/>
      <c r="I10" s="4">
        <v>20430922513.630001</v>
      </c>
      <c r="J10" s="5">
        <v>100</v>
      </c>
      <c r="K10" s="13"/>
      <c r="L10" s="4">
        <v>10097132303.42</v>
      </c>
      <c r="M10" s="5">
        <v>100</v>
      </c>
      <c r="N10" s="5"/>
      <c r="O10" s="4">
        <v>37637380630.889999</v>
      </c>
      <c r="P10" s="5">
        <v>100</v>
      </c>
      <c r="Q10" s="5"/>
      <c r="R10" s="4">
        <v>26749835982.119999</v>
      </c>
      <c r="S10" s="5">
        <v>100</v>
      </c>
      <c r="T10" s="5"/>
      <c r="U10" s="6">
        <v>17921684577.889999</v>
      </c>
      <c r="V10" s="5">
        <v>100</v>
      </c>
      <c r="W10" s="5"/>
      <c r="X10" s="6">
        <v>8043068483.6599998</v>
      </c>
      <c r="Y10" s="7">
        <v>100</v>
      </c>
      <c r="Z10" s="7"/>
      <c r="AA10" s="6">
        <v>33138000000</v>
      </c>
      <c r="AB10" s="7">
        <v>100</v>
      </c>
      <c r="AC10" s="7"/>
      <c r="AD10" s="6">
        <v>23115000000</v>
      </c>
      <c r="AE10" s="7">
        <v>100</v>
      </c>
      <c r="AF10" s="7"/>
      <c r="AG10" s="6">
        <v>16525000000</v>
      </c>
      <c r="AH10" s="7">
        <v>100</v>
      </c>
    </row>
    <row r="11" spans="1:34" ht="17.25">
      <c r="A11" s="8" t="s">
        <v>14</v>
      </c>
      <c r="B11" s="19"/>
      <c r="C11" s="9">
        <v>-28923769363.700001</v>
      </c>
      <c r="D11" s="10">
        <f>C11/$C$10*100</f>
        <v>-71.36449979119358</v>
      </c>
      <c r="E11" s="19"/>
      <c r="F11" s="9">
        <v>-21543060822.990002</v>
      </c>
      <c r="G11" s="10">
        <v>-71.494888316114043</v>
      </c>
      <c r="H11" s="19"/>
      <c r="I11" s="9">
        <v>-14521514834.18</v>
      </c>
      <c r="J11" s="10">
        <v>-71.076158330551749</v>
      </c>
      <c r="K11" s="14"/>
      <c r="L11" s="9">
        <v>-7280365221.3299999</v>
      </c>
      <c r="M11" s="10">
        <v>-72.103296288036816</v>
      </c>
      <c r="N11" s="10"/>
      <c r="O11" s="9">
        <v>-27088777422.759998</v>
      </c>
      <c r="P11" s="10">
        <v>-71.973067648941324</v>
      </c>
      <c r="Q11" s="10"/>
      <c r="R11" s="9">
        <v>-19158563842.27</v>
      </c>
      <c r="S11" s="10">
        <v>-71.621238556662107</v>
      </c>
      <c r="T11" s="10"/>
      <c r="U11" s="11">
        <v>-12868085521.76</v>
      </c>
      <c r="V11" s="10">
        <v>-71.80176319828422</v>
      </c>
      <c r="W11" s="10"/>
      <c r="X11" s="11">
        <v>-5855571299.1000004</v>
      </c>
      <c r="Y11" s="12">
        <v>-72.802703483079398</v>
      </c>
      <c r="Z11" s="12"/>
      <c r="AA11" s="11">
        <v>-24281000000</v>
      </c>
      <c r="AB11" s="12">
        <v>-73.272376124087145</v>
      </c>
      <c r="AC11" s="12"/>
      <c r="AD11" s="11">
        <v>-17037000000</v>
      </c>
      <c r="AE11" s="12">
        <v>-73.7053861129137</v>
      </c>
      <c r="AF11" s="12"/>
      <c r="AG11" s="11">
        <v>-12036000000</v>
      </c>
      <c r="AH11" s="12">
        <v>-72.835098335854767</v>
      </c>
    </row>
    <row r="12" spans="1:34" ht="17.25">
      <c r="A12" s="3" t="s">
        <v>15</v>
      </c>
      <c r="B12" s="18"/>
      <c r="C12" s="4">
        <v>11605862944.139999</v>
      </c>
      <c r="D12" s="5">
        <f t="shared" ref="D12:D16" si="0">C12/$C$10*100</f>
        <v>28.635500208806423</v>
      </c>
      <c r="E12" s="18"/>
      <c r="F12" s="4">
        <v>8589248395.7299995</v>
      </c>
      <c r="G12" s="5">
        <v>28.505111683885954</v>
      </c>
      <c r="H12" s="18"/>
      <c r="I12" s="4">
        <v>5909407679.4499998</v>
      </c>
      <c r="J12" s="5">
        <v>28.923841669448258</v>
      </c>
      <c r="K12" s="13"/>
      <c r="L12" s="4">
        <v>2816767082.0900002</v>
      </c>
      <c r="M12" s="5">
        <v>27.896703711963177</v>
      </c>
      <c r="N12" s="5"/>
      <c r="O12" s="4">
        <v>10548603208.129999</v>
      </c>
      <c r="P12" s="5">
        <v>28.026932351058669</v>
      </c>
      <c r="Q12" s="5"/>
      <c r="R12" s="4">
        <v>7591272139.8500004</v>
      </c>
      <c r="S12" s="5">
        <v>28.378761443337908</v>
      </c>
      <c r="T12" s="5"/>
      <c r="U12" s="6">
        <v>5053599056.1300001</v>
      </c>
      <c r="V12" s="5">
        <v>28.198236801715787</v>
      </c>
      <c r="W12" s="5"/>
      <c r="X12" s="6">
        <v>2187497184.5599999</v>
      </c>
      <c r="Y12" s="7">
        <v>27.197296516920606</v>
      </c>
      <c r="Z12" s="7"/>
      <c r="AA12" s="6">
        <v>8857000000</v>
      </c>
      <c r="AB12" s="7">
        <v>26.727623875912847</v>
      </c>
      <c r="AC12" s="7"/>
      <c r="AD12" s="6">
        <v>6078000000</v>
      </c>
      <c r="AE12" s="7">
        <v>26.29461388708631</v>
      </c>
      <c r="AF12" s="7"/>
      <c r="AG12" s="6">
        <v>4489000000</v>
      </c>
      <c r="AH12" s="7">
        <v>27.164901664145237</v>
      </c>
    </row>
    <row r="13" spans="1:34" ht="17.25">
      <c r="A13" s="8" t="s">
        <v>16</v>
      </c>
      <c r="B13" s="19"/>
      <c r="C13" s="9">
        <v>-2869391443.8899999</v>
      </c>
      <c r="D13" s="10">
        <f t="shared" si="0"/>
        <v>-7.0797371713015727</v>
      </c>
      <c r="E13" s="19"/>
      <c r="F13" s="9">
        <v>-2010020688.1800001</v>
      </c>
      <c r="G13" s="10">
        <v>-6.6706493471507793</v>
      </c>
      <c r="H13" s="19"/>
      <c r="I13" s="9">
        <v>-1292930726.3800001</v>
      </c>
      <c r="J13" s="10">
        <v>-6.3283032154688668</v>
      </c>
      <c r="K13" s="14"/>
      <c r="L13" s="9">
        <v>-521066159.69999999</v>
      </c>
      <c r="M13" s="10">
        <v>-5.1605361209688185</v>
      </c>
      <c r="N13" s="10"/>
      <c r="O13" s="9">
        <v>-2353116261.6799998</v>
      </c>
      <c r="P13" s="10">
        <v>-6.2520723340368027</v>
      </c>
      <c r="Q13" s="10"/>
      <c r="R13" s="9">
        <v>-1503062807.77</v>
      </c>
      <c r="S13" s="10">
        <v>-5.618960836898852</v>
      </c>
      <c r="T13" s="10"/>
      <c r="U13" s="11">
        <v>-956000000</v>
      </c>
      <c r="V13" s="10">
        <v>-5.3343199733546154</v>
      </c>
      <c r="W13" s="10"/>
      <c r="X13" s="11">
        <v>-425000000</v>
      </c>
      <c r="Y13" s="12">
        <v>-5.2840529813144608</v>
      </c>
      <c r="Z13" s="12"/>
      <c r="AA13" s="11">
        <v>-2111000000</v>
      </c>
      <c r="AB13" s="12">
        <v>-6.3703301345886896</v>
      </c>
      <c r="AC13" s="12"/>
      <c r="AD13" s="11">
        <v>-1451000000</v>
      </c>
      <c r="AE13" s="12">
        <v>-6.2773091066407094</v>
      </c>
      <c r="AF13" s="12"/>
      <c r="AG13" s="11">
        <v>-957000000</v>
      </c>
      <c r="AH13" s="12">
        <v>-5.7912254160363084</v>
      </c>
    </row>
    <row r="14" spans="1:34" ht="17.25">
      <c r="A14" s="8" t="s">
        <v>17</v>
      </c>
      <c r="B14" s="19"/>
      <c r="C14" s="9">
        <v>-1786785034.5799999</v>
      </c>
      <c r="D14" s="10">
        <f t="shared" si="0"/>
        <v>-4.408589303274697</v>
      </c>
      <c r="E14" s="19"/>
      <c r="F14" s="9">
        <v>-1378623691.97</v>
      </c>
      <c r="G14" s="10">
        <v>-4.5752341181787557</v>
      </c>
      <c r="H14" s="19"/>
      <c r="I14" s="9">
        <v>-875095621.90999997</v>
      </c>
      <c r="J14" s="10">
        <v>-4.2831919181632685</v>
      </c>
      <c r="K14" s="14"/>
      <c r="L14" s="9">
        <v>-508862227.81999999</v>
      </c>
      <c r="M14" s="10">
        <v>-5.0396707949210811</v>
      </c>
      <c r="N14" s="10"/>
      <c r="O14" s="9">
        <v>-1655044332.3900001</v>
      </c>
      <c r="P14" s="10">
        <v>-4.3973419633556041</v>
      </c>
      <c r="Q14" s="10"/>
      <c r="R14" s="9">
        <v>-1178425724.8800001</v>
      </c>
      <c r="S14" s="10">
        <v>-4.4053568241228769</v>
      </c>
      <c r="T14" s="10"/>
      <c r="U14" s="11">
        <v>-766000000</v>
      </c>
      <c r="V14" s="10">
        <v>-4.2741517778134259</v>
      </c>
      <c r="W14" s="10"/>
      <c r="X14" s="11">
        <v>-384000000</v>
      </c>
      <c r="Y14" s="12">
        <v>-4.7742972819405951</v>
      </c>
      <c r="Z14" s="12"/>
      <c r="AA14" s="11">
        <v>-1426000000</v>
      </c>
      <c r="AB14" s="12">
        <v>-4.3032168507453683</v>
      </c>
      <c r="AC14" s="12"/>
      <c r="AD14" s="11">
        <v>-1047000000</v>
      </c>
      <c r="AE14" s="12">
        <v>-4.5295262816353015</v>
      </c>
      <c r="AF14" s="12"/>
      <c r="AG14" s="11">
        <v>-722000000</v>
      </c>
      <c r="AH14" s="12">
        <v>-4.3691376701966718</v>
      </c>
    </row>
    <row r="15" spans="1:34" ht="17.25">
      <c r="A15" s="8" t="s">
        <v>18</v>
      </c>
      <c r="B15" s="19"/>
      <c r="C15" s="9">
        <v>334621156.86999989</v>
      </c>
      <c r="D15" s="10">
        <f t="shared" si="0"/>
        <v>0.82562100324130305</v>
      </c>
      <c r="E15" s="19"/>
      <c r="F15" s="9">
        <v>300827681.48000002</v>
      </c>
      <c r="G15" s="10">
        <v>0.99835588204141945</v>
      </c>
      <c r="H15" s="19"/>
      <c r="I15" s="9">
        <v>110853882.06</v>
      </c>
      <c r="J15" s="10">
        <v>0.54257893634536802</v>
      </c>
      <c r="K15" s="14"/>
      <c r="L15" s="9">
        <v>52832795.780000031</v>
      </c>
      <c r="M15" s="10">
        <v>0.52324555321618427</v>
      </c>
      <c r="N15" s="10"/>
      <c r="O15" s="9">
        <v>231949052.33000001</v>
      </c>
      <c r="P15" s="10">
        <v>0.61627309988632217</v>
      </c>
      <c r="Q15" s="10"/>
      <c r="R15" s="9">
        <v>139613481.39999986</v>
      </c>
      <c r="S15" s="10">
        <v>0.52192275680987221</v>
      </c>
      <c r="T15" s="10"/>
      <c r="U15" s="11">
        <v>149000000</v>
      </c>
      <c r="V15" s="10">
        <v>0.83139505860861684</v>
      </c>
      <c r="W15" s="10"/>
      <c r="X15" s="11">
        <v>89000000</v>
      </c>
      <c r="Y15" s="12">
        <v>1.1065428596164399</v>
      </c>
      <c r="Z15" s="12"/>
      <c r="AA15" s="11">
        <v>-6000000</v>
      </c>
      <c r="AB15" s="12">
        <v>-1.8106101756291869E-2</v>
      </c>
      <c r="AC15" s="12"/>
      <c r="AD15" s="11">
        <v>10000000</v>
      </c>
      <c r="AE15" s="12">
        <v>4.3261951113995244E-2</v>
      </c>
      <c r="AF15" s="12"/>
      <c r="AG15" s="11">
        <v>-18000000</v>
      </c>
      <c r="AH15" s="12">
        <v>-0.10892586989409984</v>
      </c>
    </row>
    <row r="16" spans="1:34" ht="17.25">
      <c r="A16" s="3" t="s">
        <v>19</v>
      </c>
      <c r="B16" s="18"/>
      <c r="C16" s="4">
        <v>7284307622.54</v>
      </c>
      <c r="D16" s="5">
        <f t="shared" si="0"/>
        <v>17.97279473747146</v>
      </c>
      <c r="E16" s="18"/>
      <c r="F16" s="4">
        <v>5501431697.0599995</v>
      </c>
      <c r="G16" s="5">
        <v>18.257584100597839</v>
      </c>
      <c r="H16" s="18"/>
      <c r="I16" s="4">
        <v>3852235213.2199998</v>
      </c>
      <c r="J16" s="5">
        <v>18.85492547216149</v>
      </c>
      <c r="K16" s="13"/>
      <c r="L16" s="4">
        <v>1839671490.3500004</v>
      </c>
      <c r="M16" s="5">
        <v>18.219742349289465</v>
      </c>
      <c r="N16" s="5"/>
      <c r="O16" s="4">
        <v>6772391666.3900003</v>
      </c>
      <c r="P16" s="5">
        <v>17.993791153552589</v>
      </c>
      <c r="Q16" s="5"/>
      <c r="R16" s="4">
        <v>5049397088.6000004</v>
      </c>
      <c r="S16" s="5">
        <v>18.876366539126053</v>
      </c>
      <c r="T16" s="5"/>
      <c r="U16" s="6">
        <v>3480190847.7199998</v>
      </c>
      <c r="V16" s="5">
        <v>19.418882374559335</v>
      </c>
      <c r="W16" s="5"/>
      <c r="X16" s="6">
        <v>1467299671.6800001</v>
      </c>
      <c r="Y16" s="7">
        <v>18.24303342264102</v>
      </c>
      <c r="Z16" s="7"/>
      <c r="AA16" s="6">
        <v>5314000000</v>
      </c>
      <c r="AB16" s="7">
        <v>16.0359707888225</v>
      </c>
      <c r="AC16" s="7"/>
      <c r="AD16" s="6">
        <v>3590000000</v>
      </c>
      <c r="AE16" s="7">
        <v>15.531040449924291</v>
      </c>
      <c r="AF16" s="7"/>
      <c r="AG16" s="6">
        <v>2792000000</v>
      </c>
      <c r="AH16" s="7">
        <v>16.895612708018152</v>
      </c>
    </row>
    <row r="17" spans="1:33" ht="17.25">
      <c r="C17" s="41"/>
      <c r="F17" s="41"/>
      <c r="I17" s="46"/>
    </row>
    <row r="18" spans="1:33" ht="17.25">
      <c r="A18" s="3" t="s">
        <v>20</v>
      </c>
      <c r="B18" s="18"/>
      <c r="C18" s="50">
        <v>5.6558979659055986</v>
      </c>
      <c r="D18" s="18"/>
      <c r="E18" s="18"/>
      <c r="F18" s="41">
        <v>4.3205348627991196</v>
      </c>
      <c r="G18" s="18"/>
      <c r="H18" s="18"/>
      <c r="I18" s="41">
        <v>3.03</v>
      </c>
      <c r="L18" s="14">
        <v>1.54</v>
      </c>
      <c r="O18" s="14">
        <v>5.44</v>
      </c>
      <c r="R18" s="14">
        <v>4.05</v>
      </c>
      <c r="U18" s="1">
        <v>2.74</v>
      </c>
      <c r="X18" s="14"/>
      <c r="AA18" s="14">
        <v>4.42</v>
      </c>
      <c r="AD18" s="14">
        <v>2.95</v>
      </c>
      <c r="AG18" s="1">
        <v>2.31</v>
      </c>
    </row>
    <row r="19" spans="1:33" ht="17.25">
      <c r="A19" s="3" t="s">
        <v>21</v>
      </c>
      <c r="B19" s="18"/>
      <c r="C19" s="50">
        <v>5.6658979659055984</v>
      </c>
      <c r="D19" s="18"/>
      <c r="E19" s="18"/>
      <c r="F19" s="41">
        <v>4.330534862799122</v>
      </c>
      <c r="G19" s="18"/>
      <c r="H19" s="18"/>
      <c r="I19" s="41">
        <v>3.04</v>
      </c>
      <c r="L19" s="14">
        <v>1.55</v>
      </c>
      <c r="O19" s="14">
        <v>5.45</v>
      </c>
      <c r="R19" s="14">
        <v>4.0599999999999996</v>
      </c>
      <c r="U19" s="1">
        <v>2.75</v>
      </c>
      <c r="X19" s="14"/>
      <c r="AA19" s="14">
        <v>4.43</v>
      </c>
      <c r="AD19" s="14">
        <v>2.96</v>
      </c>
      <c r="AG19" s="1">
        <v>2.3199999999999998</v>
      </c>
    </row>
    <row r="21" spans="1:33" ht="16.5">
      <c r="A21" s="42" t="s">
        <v>22</v>
      </c>
    </row>
  </sheetData>
  <pageMargins left="0.7" right="0.7" top="0.78740157499999996" bottom="0.78740157499999996" header="0.3" footer="0.3"/>
  <pageSetup paperSize="9" scale="24" orientation="portrait" r:id="rId1"/>
  <customProperties>
    <customPr name="_pios_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CB67C-6D4E-4612-9E0C-4259D8C4D3FA}">
  <sheetPr>
    <tabColor theme="5" tint="0.79998168889431442"/>
  </sheetPr>
  <dimension ref="A9:W16"/>
  <sheetViews>
    <sheetView showGridLines="0" view="pageBreakPreview" zoomScaleNormal="100" zoomScaleSheetLayoutView="100" workbookViewId="0">
      <selection activeCell="U18" sqref="U18"/>
    </sheetView>
  </sheetViews>
  <sheetFormatPr baseColWidth="10" defaultColWidth="11.42578125" defaultRowHeight="15"/>
  <cols>
    <col min="1" max="1" width="37.5703125" style="1" customWidth="1"/>
    <col min="2" max="2" width="2.5703125" style="1" customWidth="1"/>
    <col min="3" max="3" width="14.42578125" style="1" customWidth="1"/>
    <col min="4" max="4" width="2.5703125" style="1" customWidth="1"/>
    <col min="5" max="5" width="14.42578125" style="1" customWidth="1"/>
    <col min="6" max="6" width="2.5703125" style="1" customWidth="1"/>
    <col min="7" max="7" width="14.42578125" style="1" customWidth="1"/>
    <col min="8" max="8" width="2.5703125" style="1" customWidth="1"/>
    <col min="9" max="9" width="14.42578125" style="1" customWidth="1"/>
    <col min="10" max="10" width="2.5703125" style="1" customWidth="1"/>
    <col min="11" max="11" width="14.42578125" style="1" customWidth="1"/>
    <col min="12" max="12" width="2.5703125" style="1" customWidth="1"/>
    <col min="13" max="13" width="14.42578125" style="1" customWidth="1"/>
    <col min="14" max="14" width="2.5703125" style="1" customWidth="1"/>
    <col min="15" max="15" width="14.42578125" style="1" customWidth="1"/>
    <col min="16" max="16" width="2.5703125" style="1" customWidth="1"/>
    <col min="17" max="17" width="14.42578125" style="1" customWidth="1"/>
    <col min="18" max="18" width="2.5703125" style="1" customWidth="1"/>
    <col min="19" max="19" width="14.42578125" style="1" customWidth="1"/>
    <col min="20" max="20" width="2.5703125" style="1" customWidth="1"/>
    <col min="21" max="21" width="14.42578125" style="1" customWidth="1"/>
    <col min="22" max="22" width="2.5703125" style="1" customWidth="1"/>
    <col min="23" max="23" width="14.42578125" style="1" customWidth="1"/>
    <col min="24" max="16384" width="11.42578125" style="1"/>
  </cols>
  <sheetData>
    <row r="9" spans="1:23" ht="18" thickBot="1">
      <c r="A9" s="29" t="s">
        <v>0</v>
      </c>
      <c r="B9" s="43"/>
      <c r="C9" s="15" t="s">
        <v>1</v>
      </c>
      <c r="D9" s="17"/>
      <c r="E9" s="2" t="s">
        <v>3</v>
      </c>
      <c r="F9" s="17"/>
      <c r="G9" s="2" t="s">
        <v>4</v>
      </c>
      <c r="H9" s="54"/>
      <c r="I9" s="2" t="s">
        <v>5</v>
      </c>
      <c r="J9" s="16"/>
      <c r="K9" s="2" t="s">
        <v>6</v>
      </c>
      <c r="L9" s="16"/>
      <c r="M9" s="32" t="s">
        <v>7</v>
      </c>
      <c r="N9" s="34"/>
      <c r="O9" s="35" t="s">
        <v>8</v>
      </c>
      <c r="P9" s="34"/>
      <c r="Q9" s="33" t="s">
        <v>9</v>
      </c>
      <c r="R9" s="34"/>
      <c r="S9" s="2" t="s">
        <v>10</v>
      </c>
      <c r="T9" s="34"/>
      <c r="U9" s="32" t="s">
        <v>11</v>
      </c>
      <c r="V9" s="34"/>
      <c r="W9" s="33" t="s">
        <v>12</v>
      </c>
    </row>
    <row r="10" spans="1:23" ht="18" thickTop="1">
      <c r="A10" s="8" t="s">
        <v>23</v>
      </c>
      <c r="B10" s="19"/>
      <c r="C10" s="9">
        <v>8255724749.71</v>
      </c>
      <c r="D10" s="18"/>
      <c r="E10" s="9">
        <v>6435298809.1099997</v>
      </c>
      <c r="F10" s="18"/>
      <c r="G10" s="9">
        <v>4391684900.96</v>
      </c>
      <c r="H10" s="14"/>
      <c r="I10" s="53">
        <v>2325148803.73</v>
      </c>
      <c r="J10" s="14"/>
      <c r="K10" s="9">
        <v>7854527334.4799995</v>
      </c>
      <c r="L10" s="14"/>
      <c r="M10" s="39">
        <v>5747</v>
      </c>
      <c r="N10" s="14"/>
      <c r="O10" s="39">
        <v>4182</v>
      </c>
      <c r="P10" s="14"/>
      <c r="Q10" s="39">
        <v>1485</v>
      </c>
      <c r="R10" s="14"/>
      <c r="S10" s="39">
        <v>7010</v>
      </c>
      <c r="T10" s="14"/>
      <c r="U10" s="39">
        <v>4964</v>
      </c>
      <c r="V10" s="14"/>
      <c r="W10" s="39">
        <v>4064</v>
      </c>
    </row>
    <row r="11" spans="1:23" ht="17.25">
      <c r="A11" s="8" t="s">
        <v>24</v>
      </c>
      <c r="B11" s="19"/>
      <c r="C11" s="9">
        <v>-4282295400.8200002</v>
      </c>
      <c r="D11" s="18"/>
      <c r="E11" s="9">
        <v>-3049415585.5100002</v>
      </c>
      <c r="F11" s="18"/>
      <c r="G11" s="9">
        <v>-2174704044.0500002</v>
      </c>
      <c r="H11" s="14"/>
      <c r="I11" s="52">
        <v>-897038968.22000003</v>
      </c>
      <c r="J11" s="14"/>
      <c r="K11" s="9">
        <v>-3988669409.6500001</v>
      </c>
      <c r="L11" s="14"/>
      <c r="M11" s="39">
        <v>-2476</v>
      </c>
      <c r="N11" s="14"/>
      <c r="O11" s="39">
        <v>-1793</v>
      </c>
      <c r="P11" s="14"/>
      <c r="Q11" s="39">
        <v>-707</v>
      </c>
      <c r="R11" s="14"/>
      <c r="S11" s="39">
        <v>-3335</v>
      </c>
      <c r="T11" s="14"/>
      <c r="U11" s="39">
        <v>-2083</v>
      </c>
      <c r="V11" s="14"/>
      <c r="W11" s="39">
        <v>-1463</v>
      </c>
    </row>
    <row r="12" spans="1:23" ht="17.25">
      <c r="A12" s="3" t="s">
        <v>25</v>
      </c>
      <c r="B12" s="18"/>
      <c r="C12" s="4">
        <v>3973429348.8899999</v>
      </c>
      <c r="D12" s="18"/>
      <c r="E12" s="4">
        <v>3385883223.5999994</v>
      </c>
      <c r="F12" s="18"/>
      <c r="G12" s="4">
        <v>2216980856.9099998</v>
      </c>
      <c r="H12" s="13"/>
      <c r="I12" s="51">
        <v>1428109835.51</v>
      </c>
      <c r="J12" s="4"/>
      <c r="K12" s="4">
        <f>+K10+K11</f>
        <v>3865857924.8299994</v>
      </c>
      <c r="L12" s="4"/>
      <c r="M12" s="26">
        <v>3272</v>
      </c>
      <c r="N12" s="4"/>
      <c r="O12" s="26">
        <v>2389</v>
      </c>
      <c r="P12" s="4"/>
      <c r="Q12" s="26">
        <v>778</v>
      </c>
      <c r="R12" s="4"/>
      <c r="S12" s="26">
        <v>3676</v>
      </c>
      <c r="T12" s="4"/>
      <c r="U12" s="26">
        <v>2881</v>
      </c>
      <c r="V12" s="4"/>
      <c r="W12" s="26">
        <v>2601</v>
      </c>
    </row>
    <row r="13" spans="1:23" ht="17.25">
      <c r="A13" s="3" t="s">
        <v>26</v>
      </c>
      <c r="B13" s="18"/>
      <c r="C13" s="4">
        <v>7215001118.3500004</v>
      </c>
      <c r="D13" s="18"/>
      <c r="E13" s="4">
        <v>6626687452.8000002</v>
      </c>
      <c r="F13" s="18"/>
      <c r="G13" s="4">
        <v>6432023428.8900003</v>
      </c>
      <c r="H13" s="13"/>
      <c r="I13" s="51">
        <v>5742027117.0900002</v>
      </c>
      <c r="J13" s="4"/>
      <c r="K13" s="26">
        <v>8282</v>
      </c>
      <c r="L13" s="4"/>
      <c r="M13" s="26">
        <v>7749</v>
      </c>
      <c r="N13" s="4"/>
      <c r="O13" s="26">
        <v>5597</v>
      </c>
      <c r="P13" s="4"/>
      <c r="Q13" s="26">
        <v>4093</v>
      </c>
      <c r="R13" s="4"/>
      <c r="S13" s="26">
        <v>4970</v>
      </c>
      <c r="T13" s="4"/>
      <c r="U13" s="26">
        <v>4042</v>
      </c>
      <c r="V13" s="4"/>
      <c r="W13" s="26">
        <v>3890</v>
      </c>
    </row>
    <row r="15" spans="1:23" ht="16.5">
      <c r="A15" s="42" t="s">
        <v>22</v>
      </c>
      <c r="B15" s="42"/>
      <c r="C15" s="44"/>
    </row>
    <row r="16" spans="1:23" ht="16.5">
      <c r="C16" s="44"/>
    </row>
  </sheetData>
  <pageMargins left="0.7" right="0.7" top="0.78740157499999996" bottom="0.78740157499999996" header="0.3" footer="0.3"/>
  <pageSetup paperSize="9" scale="36" orientation="portrait" r:id="rId1"/>
  <customProperties>
    <customPr name="_pios_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37B5A-37E2-45F0-B68C-3EE4CAECF359}">
  <sheetPr>
    <tabColor theme="9" tint="0.79998168889431442"/>
  </sheetPr>
  <dimension ref="A9:W39"/>
  <sheetViews>
    <sheetView view="pageBreakPreview" zoomScaleNormal="100" zoomScaleSheetLayoutView="100" workbookViewId="0">
      <selection activeCell="Y32" sqref="Y32"/>
    </sheetView>
  </sheetViews>
  <sheetFormatPr baseColWidth="10" defaultColWidth="11.42578125" defaultRowHeight="15"/>
  <cols>
    <col min="1" max="1" width="37.5703125" style="1" customWidth="1"/>
    <col min="2" max="2" width="2.5703125" style="1" customWidth="1"/>
    <col min="3" max="3" width="14.42578125" style="1" customWidth="1"/>
    <col min="4" max="4" width="2.5703125" style="1" customWidth="1"/>
    <col min="5" max="5" width="14.42578125" style="1" customWidth="1"/>
    <col min="6" max="6" width="2.5703125" style="1" customWidth="1"/>
    <col min="7" max="7" width="14.42578125" style="1" customWidth="1"/>
    <col min="8" max="8" width="2.5703125" style="1" customWidth="1"/>
    <col min="9" max="9" width="14.42578125" style="1" customWidth="1"/>
    <col min="10" max="10" width="2.5703125" style="1" customWidth="1"/>
    <col min="11" max="11" width="14.42578125" style="1" customWidth="1"/>
    <col min="12" max="12" width="2.5703125" style="1" customWidth="1"/>
    <col min="13" max="13" width="14.42578125" style="1" customWidth="1"/>
    <col min="14" max="14" width="2.5703125" style="1" customWidth="1"/>
    <col min="15" max="15" width="14.42578125" style="1" customWidth="1"/>
    <col min="16" max="16" width="2.5703125" style="1" customWidth="1"/>
    <col min="17" max="17" width="14.42578125" style="1" customWidth="1"/>
    <col min="18" max="18" width="2.5703125" style="1" customWidth="1"/>
    <col min="19" max="19" width="14.42578125" style="1" customWidth="1"/>
    <col min="20" max="20" width="2.5703125" style="1" customWidth="1"/>
    <col min="21" max="21" width="14.42578125" style="1" customWidth="1"/>
    <col min="22" max="22" width="2.5703125" style="1" customWidth="1"/>
    <col min="23" max="23" width="14.42578125" style="1" customWidth="1"/>
    <col min="24" max="16384" width="11.42578125" style="1"/>
  </cols>
  <sheetData>
    <row r="9" spans="1:23" ht="18" thickBot="1">
      <c r="A9" s="29" t="s">
        <v>27</v>
      </c>
      <c r="B9" s="17"/>
      <c r="C9" s="15" t="s">
        <v>28</v>
      </c>
      <c r="D9" s="17"/>
      <c r="E9" s="2" t="s">
        <v>29</v>
      </c>
      <c r="F9" s="17"/>
      <c r="G9" s="2" t="s">
        <v>30</v>
      </c>
      <c r="H9" s="54"/>
      <c r="I9" s="2" t="s">
        <v>5</v>
      </c>
      <c r="J9" s="16"/>
      <c r="K9" s="2" t="s">
        <v>31</v>
      </c>
      <c r="L9" s="16"/>
      <c r="M9" s="32" t="s">
        <v>32</v>
      </c>
      <c r="N9" s="34"/>
      <c r="O9" s="35" t="s">
        <v>33</v>
      </c>
      <c r="P9" s="34"/>
      <c r="Q9" s="33" t="s">
        <v>9</v>
      </c>
      <c r="R9" s="34"/>
      <c r="S9" s="2" t="s">
        <v>10</v>
      </c>
      <c r="T9" s="34"/>
      <c r="U9" s="32" t="s">
        <v>11</v>
      </c>
      <c r="V9" s="34"/>
      <c r="W9" s="33" t="s">
        <v>12</v>
      </c>
    </row>
    <row r="10" spans="1:23" ht="18" thickTop="1">
      <c r="A10" s="3" t="s">
        <v>34</v>
      </c>
      <c r="B10" s="18"/>
      <c r="C10" s="63">
        <v>333605</v>
      </c>
      <c r="D10" s="18"/>
      <c r="E10" s="60">
        <v>250192</v>
      </c>
      <c r="F10" s="18"/>
      <c r="G10" s="27">
        <v>170802</v>
      </c>
      <c r="H10" s="13"/>
      <c r="I10" s="27">
        <v>84737</v>
      </c>
      <c r="J10" s="13"/>
      <c r="K10" s="58">
        <v>313721</v>
      </c>
      <c r="L10" s="13"/>
      <c r="M10" s="25">
        <v>220586</v>
      </c>
      <c r="N10" s="57"/>
      <c r="O10" s="25">
        <v>148568</v>
      </c>
      <c r="P10" s="25"/>
      <c r="Q10" s="25">
        <v>65601</v>
      </c>
      <c r="R10" s="25"/>
      <c r="S10" s="25">
        <v>297289</v>
      </c>
      <c r="T10" s="25"/>
      <c r="U10" s="25">
        <v>209271</v>
      </c>
      <c r="V10" s="25"/>
      <c r="W10" s="25">
        <v>151700</v>
      </c>
    </row>
    <row r="11" spans="1:23" ht="12" customHeight="1">
      <c r="A11" s="3"/>
      <c r="B11" s="18"/>
      <c r="C11" s="18"/>
      <c r="D11" s="18"/>
      <c r="E11" s="59"/>
      <c r="F11" s="18"/>
      <c r="G11" s="27"/>
      <c r="H11" s="13"/>
      <c r="I11" s="27"/>
      <c r="J11" s="13"/>
      <c r="K11" s="58"/>
      <c r="L11" s="13"/>
      <c r="M11" s="25"/>
      <c r="N11" s="57"/>
      <c r="O11" s="25"/>
      <c r="P11" s="25"/>
      <c r="Q11" s="25"/>
      <c r="R11" s="25"/>
      <c r="S11" s="25"/>
      <c r="T11" s="25"/>
      <c r="U11" s="25"/>
      <c r="V11" s="25"/>
      <c r="W11" s="25"/>
    </row>
    <row r="12" spans="1:23" ht="17.25">
      <c r="A12" s="3" t="s">
        <v>35</v>
      </c>
      <c r="B12" s="18"/>
      <c r="C12" s="28">
        <v>320221</v>
      </c>
      <c r="D12" s="18"/>
      <c r="E12" s="28">
        <v>242722</v>
      </c>
      <c r="F12" s="18"/>
      <c r="G12" s="28">
        <v>167354</v>
      </c>
      <c r="H12" s="13"/>
      <c r="I12" s="28">
        <v>80767</v>
      </c>
      <c r="J12" s="13"/>
      <c r="K12" s="58">
        <v>309884</v>
      </c>
      <c r="L12" s="13"/>
      <c r="M12" s="25">
        <v>221512</v>
      </c>
      <c r="N12" s="57"/>
      <c r="O12" s="25">
        <v>145860</v>
      </c>
      <c r="P12" s="25"/>
      <c r="Q12" s="26">
        <v>68426</v>
      </c>
      <c r="R12" s="25"/>
      <c r="S12" s="26">
        <v>301915</v>
      </c>
      <c r="T12" s="25"/>
      <c r="U12" s="26">
        <v>217198</v>
      </c>
      <c r="V12" s="25"/>
      <c r="W12" s="26">
        <v>153656</v>
      </c>
    </row>
    <row r="13" spans="1:23" ht="17.25">
      <c r="A13" s="3" t="s">
        <v>36</v>
      </c>
      <c r="C13" s="37">
        <v>32430</v>
      </c>
      <c r="E13" s="37">
        <v>24814</v>
      </c>
      <c r="G13" s="37">
        <v>17118</v>
      </c>
      <c r="H13" s="14"/>
      <c r="I13" s="37">
        <v>8247</v>
      </c>
      <c r="J13" s="14"/>
      <c r="K13" s="56">
        <v>29512</v>
      </c>
      <c r="L13" s="14"/>
      <c r="M13" s="38">
        <v>20850</v>
      </c>
      <c r="N13" s="55"/>
      <c r="O13" s="38">
        <v>13785</v>
      </c>
      <c r="P13" s="38"/>
      <c r="Q13" s="39">
        <v>6925</v>
      </c>
      <c r="R13" s="38"/>
      <c r="S13" s="39">
        <v>28565</v>
      </c>
      <c r="T13" s="38"/>
      <c r="U13" s="39">
        <v>19099</v>
      </c>
      <c r="V13" s="38"/>
      <c r="W13" s="39">
        <v>13094</v>
      </c>
    </row>
    <row r="14" spans="1:23" ht="17.25">
      <c r="A14" s="3" t="s">
        <v>37</v>
      </c>
      <c r="C14" s="37">
        <v>86059</v>
      </c>
      <c r="E14" s="37">
        <v>64487</v>
      </c>
      <c r="G14" s="37">
        <v>41937</v>
      </c>
      <c r="H14" s="14"/>
      <c r="I14" s="37">
        <v>19651</v>
      </c>
      <c r="J14" s="14"/>
      <c r="K14" s="56">
        <v>79260</v>
      </c>
      <c r="L14" s="14"/>
      <c r="M14" s="38">
        <v>56357</v>
      </c>
      <c r="N14" s="55"/>
      <c r="O14" s="38">
        <v>37605</v>
      </c>
      <c r="P14" s="38"/>
      <c r="Q14" s="39">
        <v>15167</v>
      </c>
      <c r="R14" s="38"/>
      <c r="S14" s="39">
        <v>79166</v>
      </c>
      <c r="T14" s="38"/>
      <c r="U14" s="39">
        <v>58616</v>
      </c>
      <c r="V14" s="38"/>
      <c r="W14" s="39">
        <v>41034</v>
      </c>
    </row>
    <row r="15" spans="1:23" ht="17.25">
      <c r="A15" s="3" t="s">
        <v>38</v>
      </c>
      <c r="C15" s="37">
        <v>79283</v>
      </c>
      <c r="E15" s="37">
        <v>60748</v>
      </c>
      <c r="G15" s="37">
        <v>43832</v>
      </c>
      <c r="H15" s="14"/>
      <c r="I15" s="37">
        <v>21365</v>
      </c>
      <c r="J15" s="14"/>
      <c r="K15" s="56">
        <v>93286</v>
      </c>
      <c r="L15" s="14"/>
      <c r="M15" s="38">
        <v>68766</v>
      </c>
      <c r="N15" s="55"/>
      <c r="O15" s="38">
        <v>40681</v>
      </c>
      <c r="P15" s="38"/>
      <c r="Q15" s="39">
        <v>17685</v>
      </c>
      <c r="R15" s="38"/>
      <c r="S15" s="39">
        <v>95671</v>
      </c>
      <c r="T15" s="38"/>
      <c r="U15" s="39">
        <v>69789</v>
      </c>
      <c r="V15" s="38"/>
      <c r="W15" s="39">
        <v>48654</v>
      </c>
    </row>
    <row r="16" spans="1:23" ht="17.25">
      <c r="A16" s="36" t="s">
        <v>39</v>
      </c>
      <c r="C16" s="37">
        <v>70229</v>
      </c>
      <c r="E16" s="37">
        <v>51742</v>
      </c>
      <c r="G16" s="37">
        <v>36574</v>
      </c>
      <c r="H16" s="14"/>
      <c r="I16" s="37">
        <v>18420</v>
      </c>
      <c r="J16" s="14"/>
      <c r="K16" s="56">
        <v>62685</v>
      </c>
      <c r="L16" s="14"/>
      <c r="M16" s="38">
        <v>42204</v>
      </c>
      <c r="N16" s="55"/>
      <c r="O16" s="38">
        <v>29833</v>
      </c>
      <c r="P16" s="38"/>
      <c r="Q16" s="39">
        <v>16186</v>
      </c>
      <c r="R16" s="38"/>
      <c r="S16" s="39">
        <v>58576</v>
      </c>
      <c r="T16" s="38"/>
      <c r="U16" s="39">
        <v>38030</v>
      </c>
      <c r="V16" s="38"/>
      <c r="W16" s="39">
        <v>27929</v>
      </c>
    </row>
    <row r="17" spans="1:23" ht="17.25">
      <c r="A17" s="3" t="s">
        <v>40</v>
      </c>
      <c r="C17" s="37">
        <v>52220</v>
      </c>
      <c r="E17" s="37">
        <v>40931</v>
      </c>
      <c r="G17" s="37">
        <v>27893</v>
      </c>
      <c r="H17" s="14"/>
      <c r="I17" s="37">
        <v>13084</v>
      </c>
      <c r="J17" s="14"/>
      <c r="K17" s="56">
        <v>45141</v>
      </c>
      <c r="L17" s="14"/>
      <c r="M17" s="38">
        <v>33335</v>
      </c>
      <c r="N17" s="55"/>
      <c r="O17" s="38">
        <v>23956</v>
      </c>
      <c r="P17" s="38"/>
      <c r="Q17" s="39">
        <v>12463</v>
      </c>
      <c r="R17" s="38"/>
      <c r="S17" s="39">
        <v>39937</v>
      </c>
      <c r="T17" s="38"/>
      <c r="U17" s="39">
        <v>31664</v>
      </c>
      <c r="V17" s="38"/>
      <c r="W17" s="39">
        <v>22945</v>
      </c>
    </row>
    <row r="18" spans="1:23">
      <c r="G18" s="40"/>
    </row>
    <row r="34" spans="3:19">
      <c r="C34" s="61"/>
      <c r="K34" s="62"/>
      <c r="O34" s="61"/>
      <c r="S34" s="61"/>
    </row>
    <row r="35" spans="3:19">
      <c r="C35" s="61"/>
      <c r="K35" s="62"/>
      <c r="O35" s="61"/>
      <c r="S35" s="61"/>
    </row>
    <row r="36" spans="3:19">
      <c r="C36" s="61"/>
      <c r="K36" s="62"/>
      <c r="O36" s="61"/>
      <c r="S36" s="61"/>
    </row>
    <row r="37" spans="3:19">
      <c r="C37" s="61"/>
      <c r="K37" s="62"/>
      <c r="O37" s="61"/>
      <c r="S37" s="61"/>
    </row>
    <row r="38" spans="3:19">
      <c r="C38" s="61"/>
      <c r="K38" s="62"/>
      <c r="O38" s="61"/>
      <c r="S38" s="61"/>
    </row>
    <row r="39" spans="3:19">
      <c r="C39" s="61"/>
      <c r="S39" s="61"/>
    </row>
  </sheetData>
  <pageMargins left="0.7" right="0.7" top="0.78740157499999996" bottom="0.78740157499999996" header="0.3" footer="0.3"/>
  <pageSetup paperSize="9" scale="38" orientation="portrait" r:id="rId1"/>
  <colBreaks count="1" manualBreakCount="1">
    <brk id="23" max="1048575" man="1"/>
  </colBreaks>
  <customProperties>
    <customPr name="_pios_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945F9-6889-4045-B3CF-1D169E9C4BD3}">
  <sheetPr>
    <tabColor theme="9" tint="0.79998168889431442"/>
  </sheetPr>
  <dimension ref="A9:W38"/>
  <sheetViews>
    <sheetView showGridLines="0" view="pageBreakPreview" topLeftCell="A2" zoomScale="85" zoomScaleNormal="90" zoomScaleSheetLayoutView="85" workbookViewId="0">
      <selection activeCell="S51" sqref="S51"/>
    </sheetView>
  </sheetViews>
  <sheetFormatPr baseColWidth="10" defaultColWidth="11.42578125" defaultRowHeight="15"/>
  <cols>
    <col min="1" max="1" width="37.5703125" style="1" customWidth="1"/>
    <col min="2" max="2" width="2.5703125" style="1" customWidth="1"/>
    <col min="3" max="3" width="14.42578125" style="1" customWidth="1"/>
    <col min="4" max="4" width="2.5703125" style="1" customWidth="1"/>
    <col min="5" max="5" width="14.42578125" style="1" customWidth="1"/>
    <col min="6" max="6" width="2.5703125" style="1" customWidth="1"/>
    <col min="7" max="7" width="14.42578125" style="1" customWidth="1"/>
    <col min="8" max="8" width="2.5703125" style="1" customWidth="1"/>
    <col min="9" max="9" width="14.42578125" style="1" customWidth="1"/>
    <col min="10" max="10" width="2.5703125" style="1" customWidth="1"/>
    <col min="11" max="11" width="14.42578125" style="1" customWidth="1"/>
    <col min="12" max="12" width="2.5703125" style="1" customWidth="1"/>
    <col min="13" max="13" width="14.42578125" style="1" customWidth="1"/>
    <col min="14" max="14" width="2.5703125" style="1" customWidth="1"/>
    <col min="15" max="15" width="14.42578125" style="1" customWidth="1"/>
    <col min="16" max="16" width="2.5703125" style="1" customWidth="1"/>
    <col min="17" max="17" width="14.42578125" style="1" customWidth="1"/>
    <col min="18" max="18" width="2.5703125" style="1" customWidth="1"/>
    <col min="19" max="19" width="14.42578125" style="1" customWidth="1"/>
    <col min="20" max="20" width="2.5703125" style="1" customWidth="1"/>
    <col min="21" max="21" width="14.42578125" style="1" customWidth="1"/>
    <col min="22" max="22" width="2.5703125" style="1" customWidth="1"/>
    <col min="23" max="23" width="14.42578125" style="1" customWidth="1"/>
    <col min="24" max="16384" width="11.42578125" style="1"/>
  </cols>
  <sheetData>
    <row r="9" spans="1:23" ht="18" thickBot="1">
      <c r="A9" s="29" t="s">
        <v>27</v>
      </c>
      <c r="B9" s="17"/>
      <c r="C9" s="15" t="s">
        <v>28</v>
      </c>
      <c r="D9" s="17"/>
      <c r="E9" s="2" t="s">
        <v>29</v>
      </c>
      <c r="F9" s="17"/>
      <c r="G9" s="2" t="s">
        <v>30</v>
      </c>
      <c r="H9" s="54"/>
      <c r="I9" s="2" t="s">
        <v>5</v>
      </c>
      <c r="J9" s="16"/>
      <c r="K9" s="2" t="s">
        <v>31</v>
      </c>
      <c r="L9" s="16"/>
      <c r="M9" s="32" t="s">
        <v>32</v>
      </c>
      <c r="N9" s="34"/>
      <c r="O9" s="35" t="s">
        <v>33</v>
      </c>
      <c r="P9" s="34"/>
      <c r="Q9" s="33" t="s">
        <v>9</v>
      </c>
      <c r="R9" s="34"/>
      <c r="S9" s="2" t="s">
        <v>10</v>
      </c>
      <c r="T9" s="34"/>
      <c r="U9" s="32" t="s">
        <v>11</v>
      </c>
      <c r="V9" s="34"/>
      <c r="W9" s="33" t="s">
        <v>12</v>
      </c>
    </row>
    <row r="10" spans="1:23" ht="18" thickTop="1">
      <c r="A10" s="3" t="s">
        <v>41</v>
      </c>
      <c r="B10" s="18"/>
      <c r="C10" s="63">
        <v>333605</v>
      </c>
      <c r="D10" s="59"/>
      <c r="E10" s="60">
        <v>250192</v>
      </c>
      <c r="F10" s="59"/>
      <c r="G10" s="27">
        <v>170802</v>
      </c>
      <c r="H10" s="13"/>
      <c r="I10" s="27">
        <v>84737</v>
      </c>
      <c r="J10" s="13"/>
      <c r="K10" s="58">
        <v>313721</v>
      </c>
      <c r="L10" s="13"/>
      <c r="M10" s="25">
        <v>220586</v>
      </c>
      <c r="N10" s="57"/>
      <c r="O10" s="25">
        <v>148568</v>
      </c>
      <c r="P10" s="25"/>
      <c r="Q10" s="25">
        <v>65601</v>
      </c>
      <c r="R10" s="25"/>
      <c r="S10" s="25">
        <v>297289</v>
      </c>
      <c r="T10" s="25"/>
      <c r="U10" s="25">
        <v>209271</v>
      </c>
      <c r="V10" s="25"/>
      <c r="W10" s="25">
        <v>151700</v>
      </c>
    </row>
    <row r="11" spans="1:23" ht="12" customHeight="1">
      <c r="A11" s="3"/>
      <c r="B11" s="18"/>
      <c r="C11" s="18"/>
      <c r="D11" s="18"/>
      <c r="E11" s="59"/>
      <c r="F11" s="18"/>
      <c r="G11" s="27"/>
      <c r="H11" s="13"/>
      <c r="I11" s="27"/>
      <c r="J11" s="13"/>
      <c r="K11" s="58"/>
      <c r="L11" s="13"/>
      <c r="M11" s="25"/>
      <c r="N11" s="57"/>
      <c r="O11" s="25"/>
      <c r="P11" s="25"/>
      <c r="Q11" s="25"/>
      <c r="R11" s="25"/>
      <c r="S11" s="25"/>
      <c r="T11" s="25"/>
      <c r="U11" s="25"/>
      <c r="V11" s="25"/>
      <c r="W11" s="25"/>
    </row>
    <row r="12" spans="1:23" ht="17.25">
      <c r="A12" s="3" t="s">
        <v>35</v>
      </c>
      <c r="B12" s="18"/>
      <c r="C12" s="28">
        <v>320221</v>
      </c>
      <c r="D12" s="18"/>
      <c r="E12" s="28">
        <v>242722</v>
      </c>
      <c r="F12" s="18"/>
      <c r="G12" s="28">
        <v>167354</v>
      </c>
      <c r="H12" s="13"/>
      <c r="I12" s="28">
        <v>80767</v>
      </c>
      <c r="J12" s="13"/>
      <c r="K12" s="58">
        <v>309884</v>
      </c>
      <c r="L12" s="13"/>
      <c r="M12" s="25">
        <v>221512</v>
      </c>
      <c r="N12" s="57"/>
      <c r="O12" s="25">
        <v>145860</v>
      </c>
      <c r="P12" s="25"/>
      <c r="Q12" s="26">
        <v>68426</v>
      </c>
      <c r="R12" s="25"/>
      <c r="S12" s="26">
        <v>301915</v>
      </c>
      <c r="T12" s="25"/>
      <c r="U12" s="26">
        <v>217198</v>
      </c>
      <c r="V12" s="25"/>
      <c r="W12" s="26">
        <v>153656</v>
      </c>
    </row>
    <row r="13" spans="1:23" ht="17.25">
      <c r="A13" s="3" t="s">
        <v>42</v>
      </c>
      <c r="C13" s="37">
        <v>50146</v>
      </c>
      <c r="E13" s="37">
        <v>38789</v>
      </c>
      <c r="G13" s="37">
        <v>26124</v>
      </c>
      <c r="H13" s="14"/>
      <c r="I13" s="37">
        <v>11063</v>
      </c>
      <c r="J13" s="14"/>
      <c r="K13" s="56">
        <v>40410</v>
      </c>
      <c r="L13" s="14"/>
      <c r="M13" s="38">
        <v>30611</v>
      </c>
      <c r="N13" s="55"/>
      <c r="O13" s="38">
        <v>21616</v>
      </c>
      <c r="P13" s="38"/>
      <c r="Q13" s="39">
        <v>9327</v>
      </c>
      <c r="R13" s="38"/>
      <c r="S13" s="39">
        <v>38464</v>
      </c>
      <c r="T13" s="38"/>
      <c r="U13" s="39">
        <v>27972</v>
      </c>
      <c r="V13" s="38"/>
      <c r="W13" s="39">
        <v>20611</v>
      </c>
    </row>
    <row r="14" spans="1:23" ht="17.25">
      <c r="A14" s="3" t="s">
        <v>43</v>
      </c>
      <c r="C14" s="37">
        <v>20518</v>
      </c>
      <c r="E14" s="37">
        <v>16458</v>
      </c>
      <c r="G14" s="37">
        <v>11035</v>
      </c>
      <c r="H14" s="14"/>
      <c r="I14" s="37">
        <v>4806</v>
      </c>
      <c r="J14" s="14"/>
      <c r="K14" s="56">
        <v>18203</v>
      </c>
      <c r="L14" s="14"/>
      <c r="M14" s="38">
        <v>14003</v>
      </c>
      <c r="N14" s="55"/>
      <c r="O14" s="38">
        <v>9777</v>
      </c>
      <c r="P14" s="38"/>
      <c r="Q14" s="39">
        <v>4536</v>
      </c>
      <c r="R14" s="38"/>
      <c r="S14" s="39">
        <v>20502</v>
      </c>
      <c r="T14" s="38"/>
      <c r="U14" s="39">
        <v>15916</v>
      </c>
      <c r="V14" s="38"/>
      <c r="W14" s="39">
        <v>11922</v>
      </c>
    </row>
    <row r="15" spans="1:23" ht="17.25">
      <c r="A15" s="3" t="s">
        <v>44</v>
      </c>
      <c r="C15" s="37">
        <v>87553</v>
      </c>
      <c r="E15" s="37">
        <v>64457</v>
      </c>
      <c r="G15" s="37">
        <v>46884</v>
      </c>
      <c r="H15" s="14"/>
      <c r="I15" s="37">
        <v>23387</v>
      </c>
      <c r="J15" s="14"/>
      <c r="K15" s="56">
        <v>95604</v>
      </c>
      <c r="L15" s="14"/>
      <c r="M15" s="38">
        <v>66769</v>
      </c>
      <c r="N15" s="55"/>
      <c r="O15" s="38">
        <v>41947</v>
      </c>
      <c r="P15" s="38"/>
      <c r="Q15" s="39">
        <v>19029</v>
      </c>
      <c r="R15" s="38"/>
      <c r="S15" s="39">
        <v>83071</v>
      </c>
      <c r="T15" s="38"/>
      <c r="U15" s="39">
        <v>62451</v>
      </c>
      <c r="V15" s="38"/>
      <c r="W15" s="39">
        <v>44050</v>
      </c>
    </row>
    <row r="16" spans="1:23" ht="17.25">
      <c r="A16" s="36" t="s">
        <v>45</v>
      </c>
      <c r="C16" s="37">
        <v>34020</v>
      </c>
      <c r="E16" s="37">
        <v>26779</v>
      </c>
      <c r="G16" s="37">
        <v>17565</v>
      </c>
      <c r="H16" s="14"/>
      <c r="I16" s="37">
        <v>8479</v>
      </c>
      <c r="J16" s="14"/>
      <c r="K16" s="56">
        <v>34142</v>
      </c>
      <c r="L16" s="14"/>
      <c r="M16" s="38">
        <v>25452</v>
      </c>
      <c r="N16" s="55"/>
      <c r="O16" s="38">
        <v>15604</v>
      </c>
      <c r="P16" s="38"/>
      <c r="Q16" s="39">
        <v>7735</v>
      </c>
      <c r="R16" s="38"/>
      <c r="S16" s="39">
        <v>30220</v>
      </c>
      <c r="T16" s="38"/>
      <c r="U16" s="39">
        <v>20275</v>
      </c>
      <c r="V16" s="38"/>
      <c r="W16" s="39">
        <v>13633</v>
      </c>
    </row>
    <row r="17" spans="1:23" ht="17.25">
      <c r="A17" s="3" t="s">
        <v>46</v>
      </c>
      <c r="C17" s="37">
        <v>87355</v>
      </c>
      <c r="E17" s="37">
        <v>68354</v>
      </c>
      <c r="G17" s="37">
        <v>47755</v>
      </c>
      <c r="H17" s="14"/>
      <c r="I17" s="37">
        <v>23880</v>
      </c>
      <c r="J17" s="14"/>
      <c r="K17" s="56">
        <v>86724</v>
      </c>
      <c r="L17" s="14"/>
      <c r="M17" s="38">
        <v>59604</v>
      </c>
      <c r="N17" s="55"/>
      <c r="O17" s="38">
        <v>38039</v>
      </c>
      <c r="P17" s="38"/>
      <c r="Q17" s="39">
        <v>18329</v>
      </c>
      <c r="R17" s="38"/>
      <c r="S17" s="39">
        <v>88362</v>
      </c>
      <c r="T17" s="38"/>
      <c r="U17" s="39">
        <v>61944</v>
      </c>
      <c r="V17" s="38"/>
      <c r="W17" s="39">
        <v>43618</v>
      </c>
    </row>
    <row r="18" spans="1:23" ht="17.25">
      <c r="A18" s="3" t="s">
        <v>47</v>
      </c>
      <c r="C18" s="37">
        <v>40629</v>
      </c>
      <c r="E18" s="37">
        <v>27885</v>
      </c>
      <c r="G18" s="37">
        <v>17991</v>
      </c>
      <c r="H18" s="14"/>
      <c r="I18" s="37">
        <v>9152</v>
      </c>
      <c r="J18" s="14"/>
      <c r="K18" s="56">
        <v>34801</v>
      </c>
      <c r="L18" s="14"/>
      <c r="M18" s="38">
        <v>25073</v>
      </c>
      <c r="N18" s="55"/>
      <c r="O18" s="38">
        <v>18877</v>
      </c>
      <c r="P18" s="38"/>
      <c r="Q18" s="39">
        <v>9470</v>
      </c>
      <c r="R18" s="38"/>
      <c r="S18" s="39">
        <v>41296</v>
      </c>
      <c r="T18" s="38"/>
      <c r="U18" s="39">
        <v>28640</v>
      </c>
      <c r="V18" s="38"/>
      <c r="W18" s="39">
        <v>19822</v>
      </c>
    </row>
    <row r="19" spans="1:23">
      <c r="G19" s="40"/>
    </row>
    <row r="33" spans="3:13">
      <c r="C33" s="61"/>
      <c r="K33" s="61"/>
      <c r="M33" s="61"/>
    </row>
    <row r="34" spans="3:13">
      <c r="C34" s="61"/>
      <c r="K34" s="61"/>
      <c r="M34" s="61"/>
    </row>
    <row r="35" spans="3:13">
      <c r="C35" s="61"/>
      <c r="K35" s="61"/>
      <c r="M35" s="61"/>
    </row>
    <row r="36" spans="3:13">
      <c r="C36" s="61"/>
      <c r="K36" s="61"/>
      <c r="M36" s="61"/>
    </row>
    <row r="37" spans="3:13">
      <c r="C37" s="61"/>
      <c r="K37" s="61"/>
      <c r="M37" s="61"/>
    </row>
    <row r="38" spans="3:13">
      <c r="C38" s="61"/>
      <c r="K38" s="61"/>
      <c r="M38" s="61"/>
    </row>
  </sheetData>
  <pageMargins left="0.7" right="0.7" top="0.78740157499999996" bottom="0.78740157499999996" header="0.3" footer="0.3"/>
  <pageSetup paperSize="9" scale="38" orientation="portrait" r:id="rId1"/>
  <colBreaks count="1" manualBreakCount="1">
    <brk id="23" max="1048575" man="1"/>
  </colBreaks>
  <customProperties>
    <customPr name="_pios_id" r:id="rId2"/>
  </customProperties>
  <ignoredErrors>
    <ignoredError sqref="A13:A14" numberStoredAsText="1"/>
  </ignoredError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aa6ec16-5df8-45fb-9944-2e72f8a860d6">
      <Value>1</Value>
    </TaxCatchAll>
    <RevIMDocumentOwner xmlns="eaa6ec16-5df8-45fb-9944-2e72f8a860d6">
      <UserInfo>
        <DisplayName/>
        <AccountId xsi:nil="true"/>
        <AccountType/>
      </UserInfo>
    </RevIMDocumentOwner>
    <i0f84bba906045b4af568ee102a52dcb xmlns="eaa6ec16-5df8-45fb-9944-2e72f8a860d6">
      <Terms xmlns="http://schemas.microsoft.com/office/infopath/2007/PartnerControls">
        <TermInfo xmlns="http://schemas.microsoft.com/office/infopath/2007/PartnerControls">
          <TermName xmlns="http://schemas.microsoft.com/office/infopath/2007/PartnerControls">0.2 Working documents</TermName>
          <TermId xmlns="http://schemas.microsoft.com/office/infopath/2007/PartnerControls">860f14b0-beae-495c-93e3-3187f714d4fc</TermId>
        </TermInfo>
      </Terms>
    </i0f84bba906045b4af568ee102a52dcb>
    <RevIMEventDate xmlns="eaa6ec16-5df8-45fb-9944-2e72f8a860d6" xsi:nil="true"/>
    <RevIMComments xmlns="eaa6ec16-5df8-45fb-9944-2e72f8a860d6" xsi:nil="true"/>
    <RevIMDeletionDate xmlns="eaa6ec16-5df8-45fb-9944-2e72f8a860d6">2028-03-11T11:40:17+00:00</RevIMDeletionDate>
    <RevIMExtends xmlns="eaa6ec16-5df8-45fb-9944-2e72f8a860d6">{"KSUClass":"860f14b0-beae-495c-93e3-3187f714d4fc","Classified":"2024-03-11T11:40:24.004Z"}</RevIMExtends>
    <SharedWithUsers xmlns="eaa6ec16-5df8-45fb-9944-2e72f8a860d6">
      <UserInfo>
        <DisplayName>Rodriguez, Angela (FC)</DisplayName>
        <AccountId>13</AccountId>
        <AccountType/>
      </UserInfo>
      <UserInfo>
        <DisplayName>Pfeffer, Anna-Maria (FRA1)</DisplayName>
        <AccountId>12</AccountId>
        <AccountType/>
      </UserInfo>
      <UserInfo>
        <DisplayName>Loew, Markus (FCK)</DisplayName>
        <AccountId>22</AccountId>
        <AccountType/>
      </UserInfo>
      <UserInfo>
        <DisplayName>Steinbach, Falk (FRA)</DisplayName>
        <AccountId>42</AccountId>
        <AccountType/>
      </UserInfo>
      <UserInfo>
        <DisplayName>Feiler, Katrin (FR)</DisplayName>
        <AccountId>35</AccountId>
        <AccountType/>
      </UserInfo>
      <UserInfo>
        <DisplayName>Ratheiser, Wolfgang (FT)</DisplayName>
        <AccountId>40</AccountId>
        <AccountType/>
      </UserInfo>
      <UserInfo>
        <DisplayName>Mayr-Uhlmann, Stefan (GOU)</DisplayName>
        <AccountId>16</AccountId>
        <AccountType/>
      </UserInfo>
      <UserInfo>
        <DisplayName>Scheib, Bjoern (FK)</DisplayName>
        <AccountId>19</AccountId>
        <AccountType/>
      </UserInfo>
      <UserInfo>
        <DisplayName>Huettinger, Alexander (FK)</DisplayName>
        <AccountId>10</AccountId>
        <AccountType/>
      </UserInfo>
      <UserInfo>
        <DisplayName>Muth, Marcel (FRA)</DisplayName>
        <AccountId>230</AccountId>
        <AccountType/>
      </UserInfo>
    </SharedWithUsers>
    <lcf76f155ced4ddcb4097134ff3c332f xmlns="9bed3bc7-341d-4610-8ddd-081cfc503b1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276A6AB77C09074FB62F6A6E2FF1FC65" ma:contentTypeVersion="21" ma:contentTypeDescription="Ein neues Dokument erstellen." ma:contentTypeScope="" ma:versionID="eead8eb304e5c47407ff4e7c795f9544">
  <xsd:schema xmlns:xsd="http://www.w3.org/2001/XMLSchema" xmlns:xs="http://www.w3.org/2001/XMLSchema" xmlns:p="http://schemas.microsoft.com/office/2006/metadata/properties" xmlns:ns2="eaa6ec16-5df8-45fb-9944-2e72f8a860d6" xmlns:ns3="9bed3bc7-341d-4610-8ddd-081cfc503b1e" targetNamespace="http://schemas.microsoft.com/office/2006/metadata/properties" ma:root="true" ma:fieldsID="f2ccaad2a13232bf309c81fd61c41fe6" ns2:_="" ns3:_="">
    <xsd:import namespace="eaa6ec16-5df8-45fb-9944-2e72f8a860d6"/>
    <xsd:import namespace="9bed3bc7-341d-4610-8ddd-081cfc503b1e"/>
    <xsd:element name="properties">
      <xsd:complexType>
        <xsd:sequence>
          <xsd:element name="documentManagement">
            <xsd:complexType>
              <xsd:all>
                <xsd:element ref="ns2:i0f84bba906045b4af568ee102a52dcb" minOccurs="0"/>
                <xsd:element ref="ns2:TaxCatchAll" minOccurs="0"/>
                <xsd:element ref="ns2:RevIMDeletionDate" minOccurs="0"/>
                <xsd:element ref="ns2:RevIMEventDate" minOccurs="0"/>
                <xsd:element ref="ns2:RevIMComments" minOccurs="0"/>
                <xsd:element ref="ns2:RevIMDocumentOwner" minOccurs="0"/>
                <xsd:element ref="ns2:RevIMExtends" minOccurs="0"/>
                <xsd:element ref="ns3:MediaServiceMetadata" minOccurs="0"/>
                <xsd:element ref="ns3:MediaServiceFastMetadata" minOccurs="0"/>
                <xsd:element ref="ns2:SharedWithUsers" minOccurs="0"/>
                <xsd:element ref="ns2:SharedWithDetails" minOccurs="0"/>
                <xsd:element ref="ns3:lcf76f155ced4ddcb4097134ff3c332f" minOccurs="0"/>
                <xsd:element ref="ns3:MediaServiceGenerationTime" minOccurs="0"/>
                <xsd:element ref="ns3:MediaServiceEventHashCode" minOccurs="0"/>
                <xsd:element ref="ns3:MediaServiceOCR" minOccurs="0"/>
                <xsd:element ref="ns3:MediaServiceDateTaken" minOccurs="0"/>
                <xsd:element ref="ns3:MediaServiceObjectDetectorVersions"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a6ec16-5df8-45fb-9944-2e72f8a860d6" elementFormDefault="qualified">
    <xsd:import namespace="http://schemas.microsoft.com/office/2006/documentManagement/types"/>
    <xsd:import namespace="http://schemas.microsoft.com/office/infopath/2007/PartnerControls"/>
    <xsd:element name="i0f84bba906045b4af568ee102a52dcb" ma:index="9" ma:taxonomy="true" ma:internalName="i0f84bba906045b4af568ee102a52dcb" ma:taxonomyFieldName="RevIMBCS" ma:displayName="CSD Class" ma:indexed="true" ma:readOnly="true" ma:default="1;#0.2 Working documents|860f14b0-beae-495c-93e3-3187f714d4fc" ma:fieldId="{20f84bba-9060-45b4-af56-8ee102a52dcb}" ma:sspId="11f93a7e-e8d8-45f1-8a13-907dadde1127" ma:termSetId="b795bf2d-8abe-423c-bac8-6c6bed63d3a6"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b5187cfa-da2c-4507-81a2-6f3b8a72b17e}" ma:internalName="TaxCatchAll" ma:showField="CatchAllData" ma:web="eaa6ec16-5df8-45fb-9944-2e72f8a860d6">
      <xsd:complexType>
        <xsd:complexContent>
          <xsd:extension base="dms:MultiChoiceLookup">
            <xsd:sequence>
              <xsd:element name="Value" type="dms:Lookup" maxOccurs="unbounded" minOccurs="0" nillable="true"/>
            </xsd:sequence>
          </xsd:extension>
        </xsd:complexContent>
      </xsd:complexType>
    </xsd:element>
    <xsd:element name="RevIMDeletionDate" ma:index="11" nillable="true" ma:displayName="Deletion Date" ma:description="Deletion Date" ma:format="DateOnly" ma:internalName="RevIMDeletionDate" ma:readOnly="true">
      <xsd:simpleType>
        <xsd:restriction base="dms:DateTime"/>
      </xsd:simpleType>
    </xsd:element>
    <xsd:element name="RevIMEventDate" ma:index="12" nillable="true" ma:displayName="Event Date" ma:description="Event Date" ma:format="DateOnly" ma:internalName="RevIMEventDate" ma:readOnly="true">
      <xsd:simpleType>
        <xsd:restriction base="dms:DateTime"/>
      </xsd:simpleType>
    </xsd:element>
    <xsd:element name="RevIMComments" ma:index="13" nillable="true" ma:displayName="Event Comment" ma:internalName="RevIMComments" ma:readOnly="true">
      <xsd:simpleType>
        <xsd:restriction base="dms:Note">
          <xsd:maxLength value="255"/>
        </xsd:restriction>
      </xsd:simpleType>
    </xsd:element>
    <xsd:element name="RevIMDocumentOwner" ma:index="14" nillable="true" ma:displayName="Document Owner" ma:list="UserInfo" ma:internalName="RevIMDocument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vIMExtends" ma:index="15" nillable="true" ma:displayName="RevIMExtends" ma:hidden="true" ma:internalName="RevIMExtends" ma:readOnly="true">
      <xsd:simpleType>
        <xsd:restriction base="dms:Note"/>
      </xsd:simpleType>
    </xsd:element>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bed3bc7-341d-4610-8ddd-081cfc503b1e" elementFormDefault="qualified">
    <xsd:import namespace="http://schemas.microsoft.com/office/2006/documentManagement/types"/>
    <xsd:import namespace="http://schemas.microsoft.com/office/infopath/2007/PartnerControls"/>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lcf76f155ced4ddcb4097134ff3c332f" ma:index="21" nillable="true" ma:taxonomy="true" ma:internalName="lcf76f155ced4ddcb4097134ff3c332f" ma:taxonomyFieldName="MediaServiceImageTags" ma:displayName="Bildmarkierungen" ma:readOnly="false" ma:fieldId="{5cf76f15-5ced-4ddc-b409-7134ff3c332f}" ma:taxonomyMulti="true" ma:sspId="11f93a7e-e8d8-45f1-8a13-907dadde1127" ma:termSetId="09814cd3-568e-fe90-9814-8d621ff8fb84" ma:anchorId="fba54fb3-c3e1-fe81-a776-ca4b69148c4d" ma:open="true" ma:isKeyword="false">
      <xsd:complexType>
        <xsd:sequence>
          <xsd:element ref="pc:Terms" minOccurs="0" maxOccurs="1"/>
        </xsd:sequence>
      </xsd:complex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DateTaken" ma:index="25" nillable="true" ma:displayName="MediaServiceDateTaken" ma:hidden="true" ma:indexed="true" ma:internalName="MediaServiceDateTaken" ma:readOnly="true">
      <xsd:simpleType>
        <xsd:restriction base="dms:Text"/>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A190E14-0193-40D7-859B-C090039E27B0}">
  <ds:schemaRefs>
    <ds:schemaRef ds:uri="http://purl.org/dc/terms/"/>
    <ds:schemaRef ds:uri="http://schemas.openxmlformats.org/package/2006/metadata/core-properties"/>
    <ds:schemaRef ds:uri="80024501-488a-4cf8-9452-072a0aa396bf"/>
    <ds:schemaRef ds:uri="http://schemas.microsoft.com/office/2006/documentManagement/types"/>
    <ds:schemaRef ds:uri="http://schemas.microsoft.com/office/infopath/2007/PartnerControls"/>
    <ds:schemaRef ds:uri="cfe69804-8778-454a-9216-762847b92608"/>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67588AFC-C914-4599-8C54-5F43BD221E1E}">
  <ds:schemaRefs>
    <ds:schemaRef ds:uri="http://schemas.microsoft.com/sharepoint/v3/contenttype/forms"/>
  </ds:schemaRefs>
</ds:datastoreItem>
</file>

<file path=customXml/itemProps3.xml><?xml version="1.0" encoding="utf-8"?>
<ds:datastoreItem xmlns:ds="http://schemas.openxmlformats.org/officeDocument/2006/customXml" ds:itemID="{C4D2B7EC-37F9-4FC9-A4F4-479FB6C4DD9B}"/>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4</vt:i4>
      </vt:variant>
    </vt:vector>
  </HeadingPairs>
  <TitlesOfParts>
    <vt:vector size="9" baseType="lpstr">
      <vt:lpstr>Cover &amp; Content</vt:lpstr>
      <vt:lpstr>01 - Group EBIT</vt:lpstr>
      <vt:lpstr>02 - Automotive CF</vt:lpstr>
      <vt:lpstr>03 - Sales_deliveries by Region</vt:lpstr>
      <vt:lpstr>04 - Sales_deliveries by Model</vt:lpstr>
      <vt:lpstr>'01 - Group EBIT'!Druckbereich</vt:lpstr>
      <vt:lpstr>'02 - Automotive CF'!Druckbereich</vt:lpstr>
      <vt:lpstr>'03 - Sales_deliveries by Region'!Druckbereich</vt:lpstr>
      <vt:lpstr>'04 - Sales_deliveries by Model'!Druckbereich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Pfeffer, Anna-Maria (FRA1)</dc:creator>
  <cp:keywords/>
  <dc:description/>
  <cp:lastModifiedBy>Huettinger, Alexander (FK)</cp:lastModifiedBy>
  <cp:revision/>
  <dcterms:created xsi:type="dcterms:W3CDTF">2015-06-05T18:19:34Z</dcterms:created>
  <dcterms:modified xsi:type="dcterms:W3CDTF">2024-03-11T10:27:22Z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0x010100276A6AB77C09074FB62F6A6E2FF1FC65</vt:lpwstr>
  </property>
  <property fmtid="{D5CDD505-2E9C-101B-9397-08002B2CF9AE}" pid="3" name="RevIMBCS">
    <vt:lpwstr>1;#0.2 Working documents|860f14b0-beae-495c-93e3-3187f714d4fc</vt:lpwstr>
  </property>
  <property fmtid="{D5CDD505-2E9C-101B-9397-08002B2CF9AE}" pid="4" name="MediaServiceImageTags">
    <vt:lpwstr/>
  </property>
</Properties>
</file>