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porsche.sharepoint.com/sites/DisclosureAbstimmungFxGOx/Shared Documents/General/2024/2024 Q2/02_Präsentation/Upload IR Website/"/>
    </mc:Choice>
  </mc:AlternateContent>
  <xr:revisionPtr revIDLastSave="531" documentId="8_{9976C323-A3AC-4D81-8831-8DD79C00977C}" xr6:coauthVersionLast="47" xr6:coauthVersionMax="47" xr10:uidLastSave="{6A52E780-35E2-4EA7-91AD-704266412C6E}"/>
  <bookViews>
    <workbookView xWindow="15135" yWindow="-18120" windowWidth="29040" windowHeight="17640" activeTab="3"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definedNames>
    <definedName name="column_name_1">#REF!</definedName>
    <definedName name="column_name_2">#REF!</definedName>
    <definedName name="column_name_3">#REF!</definedName>
    <definedName name="_xlnm.Print_Area" localSheetId="1">'01 - Group EBIT'!$A$1:$AF$22</definedName>
    <definedName name="_xlnm.Print_Area" localSheetId="2">'02 - Automotive CF'!$A$1:$W$16</definedName>
    <definedName name="_xlnm.Print_Area" localSheetId="3">'03 - Sales_deliveries by Region'!$A$1:$V$22</definedName>
    <definedName name="_xlnm.Print_Area" localSheetId="4">'04 - Sales_deliveries by Model'!$A$1:$V$23</definedName>
    <definedName name="footnote_1_PYTDCY01">#REF!</definedName>
    <definedName name="footnote_1_PYTDCY01_en">#REF!</definedName>
    <definedName name="footnote_1_PYTDPY01">#REF!</definedName>
    <definedName name="footnote_1_PYTDPY01_en">#REF!</definedName>
    <definedName name="footnote_2_PYTDCY01">#REF!</definedName>
    <definedName name="footnote_2_PYTDCY01_en">#REF!</definedName>
    <definedName name="footnote_2_PYTDPY01">#REF!</definedName>
    <definedName name="footnote_2_PYTDPY01_en">#REF!</definedName>
    <definedName name="footnote_3_PYTDCY01">#REF!</definedName>
    <definedName name="footnote_3_PYTDCY01_en">#REF!</definedName>
    <definedName name="footnote_3_PYTDPY01">#REF!</definedName>
    <definedName name="footnote_3_PYTDPY01_en">#REF!</definedName>
    <definedName name="lar_blue_1">#REF!</definedName>
    <definedName name="lar_blue_2">#REF!</definedName>
    <definedName name="lar_blue_3">#REF!</definedName>
    <definedName name="lar_blue_4">#REF!</definedName>
    <definedName name="lar_blue_5">#REF!</definedName>
    <definedName name="lar_blue_6">#REF!</definedName>
    <definedName name="lar_bold_1">#REF!</definedName>
    <definedName name="lar_border_1">#REF!</definedName>
    <definedName name="lar_border_2">#REF!</definedName>
    <definedName name="lar_centered_1">#REF!</definedName>
    <definedName name="lar_centered_2">#REF!</definedName>
    <definedName name="lar_centered_3">#REF!</definedName>
    <definedName name="lar_centered_4">#REF!</definedName>
    <definedName name="lar_centered_5">#REF!</definedName>
    <definedName name="lar_centered_6">#REF!</definedName>
    <definedName name="lar_centered_7">#REF!</definedName>
    <definedName name="lar_centered_8">#REF!</definedName>
    <definedName name="lar_dummyRow_1">#REF!</definedName>
    <definedName name="lar_dummyRow_2">#REF!</definedName>
    <definedName name="lar_empty_1">#REF!</definedName>
    <definedName name="lar_empty_2">#REF!</definedName>
    <definedName name="lar_empty_3">#REF!</definedName>
    <definedName name="lar_empty_4">#REF!</definedName>
    <definedName name="lar_first_1">#REF!</definedName>
    <definedName name="lar_first_2">#REF!</definedName>
    <definedName name="lar_highlight_1">#REF!</definedName>
    <definedName name="lar_highlight_2">#REF!</definedName>
    <definedName name="lar_highlight_3">#REF!</definedName>
    <definedName name="lar_highlight_4">#REF!</definedName>
    <definedName name="lar_highlight_5">#REF!</definedName>
    <definedName name="lar_highlight_6">#REF!</definedName>
    <definedName name="lar_indent_1">#REF!</definedName>
    <definedName name="lar_indent_2">#REF!</definedName>
    <definedName name="lar_last_1">#REF!</definedName>
    <definedName name="lar_last_2">#REF!</definedName>
    <definedName name="lar_next_1">#REF!</definedName>
    <definedName name="lar_next_2">#REF!</definedName>
    <definedName name="lar_none_1">#REF!</definedName>
    <definedName name="lar_none_2">#REF!</definedName>
    <definedName name="lar_spacing_1">#REF!</definedName>
    <definedName name="lar_spacing_2">#REF!</definedName>
    <definedName name="lar_year_1">#REF!</definedName>
    <definedName name="lar_year_2">#REF!</definedName>
    <definedName name="lar_year_3">#REF!</definedName>
    <definedName name="lar_year_4">#REF!</definedName>
    <definedName name="lar_year_5">#REF!</definedName>
    <definedName name="lar_year_6">#REF!</definedName>
    <definedName name="name_1">#REF!</definedName>
    <definedName name="name_1_en">#REF!</definedName>
    <definedName name="outarea">#REF!</definedName>
    <definedName name="outarea_en">#REF!</definedName>
    <definedName name="prog_1_PPQTDCY01">#REF!</definedName>
    <definedName name="prog_1_PYTDCY01">#REF!</definedName>
    <definedName name="prog_1_PYTDPY01">#REF!</definedName>
    <definedName name="SAPCrosstab1">#REF!</definedName>
    <definedName name="sn_duedate">#REF!</definedName>
    <definedName name="sn_month">#REF!</definedName>
    <definedName name="sn_prevyear">#REF!</definedName>
    <definedName name="sn_year">#REF!</definedName>
    <definedName name="value_1_PYTDCY01">#REF!</definedName>
    <definedName name="value_1_PYTDCY01_en">#REF!</definedName>
    <definedName name="value_1_PYTDPY01">#REF!</definedName>
    <definedName name="value_1_PYTDPY01_en">#REF!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5" i="2"/>
  <c r="D14" i="2"/>
  <c r="D13" i="2"/>
  <c r="D12" i="2"/>
  <c r="D11" i="2"/>
  <c r="D10" i="2"/>
  <c r="G10" i="2"/>
  <c r="G11" i="2"/>
  <c r="G12" i="2"/>
  <c r="G13" i="2"/>
  <c r="G14" i="2"/>
  <c r="G15" i="2"/>
  <c r="G16" i="2"/>
  <c r="O12" i="3" l="1"/>
  <c r="J12" i="2" l="1"/>
  <c r="J16" i="2"/>
  <c r="J11" i="2"/>
  <c r="J13" i="2"/>
  <c r="J14" i="2"/>
  <c r="J15" i="2"/>
  <c r="J10" i="2"/>
</calcChain>
</file>

<file path=xl/sharedStrings.xml><?xml version="1.0" encoding="utf-8"?>
<sst xmlns="http://schemas.openxmlformats.org/spreadsheetml/2006/main" count="84" uniqueCount="48">
  <si>
    <t>Automotive net liquidity</t>
  </si>
  <si>
    <t>Germany</t>
  </si>
  <si>
    <t>Distribution expenses</t>
  </si>
  <si>
    <t>Administrative expenses</t>
  </si>
  <si>
    <t>Net other operating result</t>
  </si>
  <si>
    <t>million €</t>
  </si>
  <si>
    <t>Q1-2024</t>
  </si>
  <si>
    <t xml:space="preserve">%  </t>
  </si>
  <si>
    <t>Q1 - Q4 2023</t>
  </si>
  <si>
    <t>Q1 - Q3 2023</t>
  </si>
  <si>
    <t>Q1 - Q2 2023</t>
  </si>
  <si>
    <t>Q1 2023</t>
  </si>
  <si>
    <t>Q1-Q4 2022*</t>
  </si>
  <si>
    <t>Q1-Q3 2022*</t>
  </si>
  <si>
    <t>Q1-Q2 2022*</t>
  </si>
  <si>
    <t>Q1 2022</t>
  </si>
  <si>
    <t>Sales revenue</t>
  </si>
  <si>
    <t>Cost of sales</t>
  </si>
  <si>
    <t>Gross profit</t>
  </si>
  <si>
    <t>Operating profit</t>
  </si>
  <si>
    <t>Basic/diluted earnings per ordinary share in €</t>
  </si>
  <si>
    <t>Basic/diluted earnings per preferred share in €</t>
  </si>
  <si>
    <t>*) Prior-year figures adjusted (First-time application IFRS 17)</t>
  </si>
  <si>
    <t>Cash flows from operating activities</t>
  </si>
  <si>
    <t>Investing activities of current operations</t>
  </si>
  <si>
    <t>Automotive net cash flow</t>
  </si>
  <si>
    <t>Units</t>
  </si>
  <si>
    <t>Q1-Q4 2023</t>
  </si>
  <si>
    <t>Q1-Q3 2023</t>
  </si>
  <si>
    <t>Q1-Q2 2023</t>
  </si>
  <si>
    <t>Q1-Q4 2022</t>
  </si>
  <si>
    <t>Q1-Q3 2022</t>
  </si>
  <si>
    <t>Q1-Q2 2022</t>
  </si>
  <si>
    <t xml:space="preserve">Vehicle sales </t>
  </si>
  <si>
    <t>Deliveries to customers</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</si>
  <si>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</si>
  <si>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</si>
  <si>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</si>
  <si>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</si>
  <si>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</si>
  <si>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</si>
  <si>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</si>
  <si>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</si>
  <si>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</si>
  <si>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</si>
  <si>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</si>
  <si>
    <t>Q1-Q2 2024</t>
  </si>
  <si>
    <t>* Prior-year figures adjusted (First-time application IFRS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</si>
</sst>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
    <numFmt numFmtId="166" formatCode="_-* #,##0_-;\-* #,##0_-;_-* &quot;-&quot;??_-;_-@_-"/>
    <numFmt numFmtId="167" formatCode="0.0%"/>
  </numFmts>
  <fonts count="10">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
      <sz val="10"/>
      <color rgb="FF000000"/>
      <name val="Porsche Next TT"/>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1">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0" fontId="9" fillId="0" borderId="0"/>
  </cellStyleXfs>
  <cellXfs count="65">
    <xf numFmtId="0" fontId="0" fillId="0" borderId="0" xfId="0"/>
    <xf numFmtId="0" fontId="0" fillId="2" borderId="0" xfId="0" applyFill="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166"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7" xfId="0" applyFont="1" applyFill="1" applyBorder="1"/>
    <xf numFmtId="0" fontId="4" fillId="2" borderId="7" xfId="0" applyFont="1" applyFill="1" applyBorder="1" applyAlignment="1">
      <alignment horizontal="right" wrapText="1"/>
    </xf>
    <xf numFmtId="14" fontId="4" fillId="2" borderId="8" xfId="0" quotePrefix="1" applyNumberFormat="1" applyFont="1" applyFill="1" applyBorder="1" applyAlignment="1">
      <alignment horizontal="right"/>
    </xf>
    <xf numFmtId="14" fontId="4" fillId="2" borderId="9"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0"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166" fontId="5" fillId="2" borderId="0" xfId="1" applyNumberFormat="1" applyFont="1" applyFill="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8" fillId="3" borderId="0" xfId="0" applyFont="1" applyFill="1"/>
    <xf numFmtId="0" fontId="6" fillId="2" borderId="4" xfId="0" applyFont="1" applyFill="1" applyBorder="1"/>
    <xf numFmtId="167" fontId="8" fillId="3" borderId="0" xfId="4" applyNumberFormat="1" applyFont="1" applyFill="1"/>
    <xf numFmtId="0" fontId="2" fillId="0" borderId="0" xfId="0" applyFont="1"/>
    <xf numFmtId="2" fontId="0" fillId="2" borderId="0" xfId="0" applyNumberFormat="1" applyFill="1"/>
    <xf numFmtId="14" fontId="4" fillId="2" borderId="7" xfId="0" applyNumberFormat="1" applyFont="1" applyFill="1" applyBorder="1" applyAlignment="1">
      <alignment horizontal="right" wrapText="1"/>
    </xf>
    <xf numFmtId="14" fontId="4" fillId="2" borderId="0" xfId="0" applyNumberFormat="1" applyFont="1" applyFill="1" applyAlignment="1">
      <alignment horizontal="right" wrapText="1"/>
    </xf>
    <xf numFmtId="0" fontId="4" fillId="2" borderId="0" xfId="0" quotePrefix="1" applyFont="1" applyFill="1" applyAlignment="1">
      <alignment horizontal="right"/>
    </xf>
    <xf numFmtId="4" fontId="5" fillId="2" borderId="0" xfId="3" applyNumberFormat="1" applyFont="1" applyFill="1" applyBorder="1" applyAlignment="1" applyProtection="1">
      <alignment horizontal="right" vertical="center"/>
      <protection hidden="1"/>
    </xf>
    <xf numFmtId="164" fontId="4" fillId="2" borderId="0" xfId="1" applyNumberFormat="1" applyFont="1" applyFill="1" applyBorder="1" applyAlignment="1" applyProtection="1">
      <alignment horizontal="right" vertical="center"/>
      <protection hidden="1"/>
    </xf>
    <xf numFmtId="164" fontId="5" fillId="2" borderId="0" xfId="1" applyNumberFormat="1" applyFont="1" applyFill="1" applyBorder="1" applyAlignment="1" applyProtection="1">
      <alignment horizontal="right" vertical="center"/>
      <protection hidden="1"/>
    </xf>
    <xf numFmtId="164" fontId="5" fillId="2" borderId="0" xfId="1" applyNumberFormat="1" applyFont="1" applyFill="1" applyAlignment="1" applyProtection="1">
      <alignment horizontal="right" vertical="center"/>
      <protection hidden="1"/>
    </xf>
    <xf numFmtId="0" fontId="4" fillId="2" borderId="4" xfId="0" quotePrefix="1" applyFont="1" applyFill="1" applyBorder="1" applyAlignment="1">
      <alignment horizontal="right"/>
    </xf>
    <xf numFmtId="0" fontId="5" fillId="2" borderId="0" xfId="1" applyNumberFormat="1" applyFont="1" applyFill="1" applyBorder="1" applyAlignment="1" applyProtection="1">
      <alignment horizontal="right" vertical="center"/>
      <protection hidden="1"/>
    </xf>
    <xf numFmtId="3" fontId="5" fillId="2" borderId="0" xfId="1" applyNumberFormat="1" applyFont="1" applyFill="1" applyBorder="1" applyAlignment="1" applyProtection="1">
      <alignment horizontal="right" vertical="center"/>
      <protection hidden="1"/>
    </xf>
    <xf numFmtId="0" fontId="4" fillId="2" borderId="0" xfId="1" applyNumberFormat="1" applyFont="1" applyFill="1" applyBorder="1" applyAlignment="1" applyProtection="1">
      <alignment horizontal="right" vertical="center"/>
      <protection hidden="1"/>
    </xf>
    <xf numFmtId="3" fontId="4" fillId="2" borderId="0" xfId="1" applyNumberFormat="1" applyFont="1" applyFill="1" applyBorder="1" applyAlignment="1" applyProtection="1">
      <alignment horizontal="right" vertical="center"/>
      <protection hidden="1"/>
    </xf>
    <xf numFmtId="0" fontId="4" fillId="2" borderId="0" xfId="0" applyFont="1" applyFill="1" applyAlignment="1" applyProtection="1">
      <alignment horizontal="right" vertical="center"/>
      <protection hidden="1"/>
    </xf>
    <xf numFmtId="166" fontId="4" fillId="2" borderId="0" xfId="3" applyNumberFormat="1" applyFont="1" applyFill="1" applyBorder="1" applyAlignment="1" applyProtection="1">
      <alignment horizontal="right" vertical="center"/>
      <protection hidden="1"/>
    </xf>
    <xf numFmtId="10" fontId="0" fillId="2" borderId="0" xfId="0" applyNumberFormat="1" applyFill="1"/>
    <xf numFmtId="10" fontId="0" fillId="2" borderId="0" xfId="4" applyNumberFormat="1" applyFont="1" applyFill="1"/>
    <xf numFmtId="3" fontId="4" fillId="2" borderId="0" xfId="1" applyNumberFormat="1" applyFont="1" applyFill="1" applyAlignment="1" applyProtection="1">
      <alignment horizontal="right" vertical="center"/>
      <protection hidden="1"/>
    </xf>
    <xf numFmtId="3" fontId="5"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left" vertical="center"/>
      <protection hidden="1"/>
    </xf>
  </cellXfs>
  <cellStyles count="6">
    <cellStyle name="Komma" xfId="1" builtinId="3"/>
    <cellStyle name="Prozent" xfId="4" builtinId="5"/>
    <cellStyle name="Prozent 2" xfId="3" xr:uid="{A9072116-3AB5-4B86-ACA9-D844D6B47BAF}"/>
    <cellStyle name="Standard" xfId="0" builtinId="0"/>
    <cellStyle name="Standard 30" xfId="5" xr:uid="{1E8016A0-DC05-4D38-8759-4CF37897FA13}"/>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0.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2.pn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18357</xdr:rowOff>
    </xdr:from>
    <xdr:to>
      <xdr:col>19</xdr:col>
      <xdr:colOff>606213</xdr:colOff>
      <xdr:row>38</xdr:row>
      <xdr:rowOff>169334</xdr:rowOff>
    </xdr:to>
    <xdr:pic>
      <xdr:nvPicPr>
        <xdr:cNvPr id="7" name="Grafik 6">
          <a:extLst>
            <a:ext uri="{FF2B5EF4-FFF2-40B4-BE49-F238E27FC236}">
              <a16:creationId xmlns:a16="http://schemas.microsoft.com/office/drawing/2014/main" id="{6D32666C-6B2E-BE0A-7C19-0DF9C12BC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357"/>
          <a:ext cx="12479655" cy="6987810"/>
        </a:xfrm>
        <a:prstGeom prst="rect">
          <a:avLst/>
        </a:prstGeom>
      </xdr:spPr>
    </xdr:pic>
    <xdr:clientData/>
  </xdr:twoCellAnchor>
  <xdr:twoCellAnchor editAs="oneCell">
    <xdr:from>
      <xdr:col>0</xdr:col>
      <xdr:colOff>0</xdr:colOff>
      <xdr:row>0</xdr:row>
      <xdr:rowOff>0</xdr:rowOff>
    </xdr:from>
    <xdr:to>
      <xdr:col>19</xdr:col>
      <xdr:colOff>587798</xdr:colOff>
      <xdr:row>38</xdr:row>
      <xdr:rowOff>158749</xdr:rowOff>
    </xdr:to>
    <xdr:pic>
      <xdr:nvPicPr>
        <xdr:cNvPr id="5" name="Grafik 4" descr="Ein Bild, das Auto, Fahrzeug, Licht enthält.&#10;&#10;Automatisch generierte Beschreibung">
          <a:extLst>
            <a:ext uri="{FF2B5EF4-FFF2-40B4-BE49-F238E27FC236}">
              <a16:creationId xmlns:a16="http://schemas.microsoft.com/office/drawing/2014/main" id="{2A8AF9E0-BB8C-FF91-5A69-B03AA5BA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2451715" cy="6995582"/>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a:lnSpc>
              <a:spcPct val="110000"/>
            </a:lnSpc>
            <a:spcBef>
              <a:spcPts val="600"/>
            </a:spcBef>
          </a:pPr>
          <a:r>
            <a:rPr lang="en-US" sz="3000" b="1">
              <a:solidFill>
                <a:schemeClr val="bg1"/>
              </a:solidFill>
              <a:latin typeface="Porsche Next TT"/>
            </a:rPr>
            <a:t>FACT SHEET Q2 2024</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4350" y="2844656"/>
          <a:ext cx="6926166" cy="341039"/>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4350" y="3340242"/>
          <a:ext cx="7178454" cy="341039"/>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4350" y="3839638"/>
          <a:ext cx="7168929" cy="341702"/>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4350" y="4332076"/>
          <a:ext cx="7172739" cy="339134"/>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editAs="oneCell">
    <xdr:from>
      <xdr:col>0</xdr:col>
      <xdr:colOff>0</xdr:colOff>
      <xdr:row>0</xdr:row>
      <xdr:rowOff>6774</xdr:rowOff>
    </xdr:from>
    <xdr:to>
      <xdr:col>3</xdr:col>
      <xdr:colOff>260773</xdr:colOff>
      <xdr:row>12</xdr:row>
      <xdr:rowOff>19706</xdr:rowOff>
    </xdr:to>
    <xdr:pic>
      <xdr:nvPicPr>
        <xdr:cNvPr id="12" name="Grafik 11">
          <a:extLst>
            <a:ext uri="{FF2B5EF4-FFF2-40B4-BE49-F238E27FC236}">
              <a16:creationId xmlns:a16="http://schemas.microsoft.com/office/drawing/2014/main" id="{20237B50-11DA-99C1-16FB-C492C7F5E657}"/>
            </a:ext>
          </a:extLst>
        </xdr:cNvPr>
        <xdr:cNvPicPr>
          <a:picLocks noChangeAspect="1"/>
        </xdr:cNvPicPr>
      </xdr:nvPicPr>
      <xdr:blipFill>
        <a:blip xmlns:r="http://schemas.openxmlformats.org/officeDocument/2006/relationships" r:embed="rId3"/>
        <a:stretch>
          <a:fillRect/>
        </a:stretch>
      </xdr:blipFill>
      <xdr:spPr>
        <a:xfrm>
          <a:off x="0" y="6774"/>
          <a:ext cx="2134023" cy="2171932"/>
        </a:xfrm>
        <a:prstGeom prst="rect">
          <a:avLst/>
        </a:prstGeom>
      </xdr:spPr>
    </xdr:pic>
    <xdr:clientData/>
  </xdr:twoCellAnchor>
  <xdr:twoCellAnchor>
    <xdr:from>
      <xdr:col>0</xdr:col>
      <xdr:colOff>447261</xdr:colOff>
      <xdr:row>27</xdr:row>
      <xdr:rowOff>99391</xdr:rowOff>
    </xdr:from>
    <xdr:to>
      <xdr:col>13</xdr:col>
      <xdr:colOff>564429</xdr:colOff>
      <xdr:row>36</xdr:row>
      <xdr:rowOff>139943</xdr:rowOff>
    </xdr:to>
    <xdr:sp macro="" textlink="">
      <xdr:nvSpPr>
        <xdr:cNvPr id="2" name="Inhaltsplatzhalter 1">
          <a:extLst>
            <a:ext uri="{FF2B5EF4-FFF2-40B4-BE49-F238E27FC236}">
              <a16:creationId xmlns:a16="http://schemas.microsoft.com/office/drawing/2014/main" id="{D9DE80AA-B730-4E92-88B7-7651744A1D25}"/>
            </a:ext>
          </a:extLst>
        </xdr:cNvPr>
        <xdr:cNvSpPr txBox="1">
          <a:spLocks/>
        </xdr:cNvSpPr>
      </xdr:nvSpPr>
      <xdr:spPr>
        <a:xfrm>
          <a:off x="447261" y="5019261"/>
          <a:ext cx="8300385" cy="1680508"/>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 In particular, our inventory levels generally increase with our growth in deliveries in the periods leading up to the launch of new models and at the end of the second quarter when our inventory levels are generally higher to support the summer plant shutdown.</a:t>
          </a:r>
        </a:p>
        <a:p>
          <a:r>
            <a:rPr lang="de-DE" sz="800" b="1">
              <a:solidFill>
                <a:schemeClr val="bg1"/>
              </a:solidFill>
              <a:latin typeface="Porsche Next TT" panose="020B0504020101010102" pitchFamily="34" charset="0"/>
              <a:cs typeface="Porsche Next TT" panose="020B0504020101010102" pitchFamily="34" charset="0"/>
            </a:rPr>
            <a:t>Porsche is currently investing in both ICE and BEV with the majority of investments moving into BEV. However, as the electrification strategy further materializes, Porsche anticipates shifting its investments further towards BEV, reducing the necessity for parallel investments in ICE and BEV.</a:t>
          </a:r>
        </a:p>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32</xdr:col>
      <xdr:colOff>22411</xdr:colOff>
      <xdr:row>5</xdr:row>
      <xdr:rowOff>174217</xdr:rowOff>
    </xdr:to>
    <xdr:pic>
      <xdr:nvPicPr>
        <xdr:cNvPr id="2"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20708470" cy="1070688"/>
        </a:xfrm>
        <a:prstGeom prst="rect">
          <a:avLst/>
        </a:prstGeom>
      </xdr:spPr>
    </xdr:pic>
    <xdr:clientData/>
  </xdr:twoCellAnchor>
  <xdr:twoCellAnchor>
    <xdr:from>
      <xdr:col>0</xdr:col>
      <xdr:colOff>2170043</xdr:colOff>
      <xdr:row>0</xdr:row>
      <xdr:rowOff>115957</xdr:rowOff>
    </xdr:from>
    <xdr:to>
      <xdr:col>32</xdr:col>
      <xdr:colOff>0</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twoCellAnchor editAs="oneCell">
    <xdr:from>
      <xdr:col>28</xdr:col>
      <xdr:colOff>103735</xdr:colOff>
      <xdr:row>0</xdr:row>
      <xdr:rowOff>0</xdr:rowOff>
    </xdr:from>
    <xdr:to>
      <xdr:col>32</xdr:col>
      <xdr:colOff>19467</xdr:colOff>
      <xdr:row>5</xdr:row>
      <xdr:rowOff>137008</xdr:rowOff>
    </xdr:to>
    <xdr:pic>
      <xdr:nvPicPr>
        <xdr:cNvPr id="3" name="Grafik 2" descr="Ein Bild, das Auto, Fahrzeug, Licht enthält.&#10;&#10;Automatisch generierte Beschreibung">
          <a:extLst>
            <a:ext uri="{FF2B5EF4-FFF2-40B4-BE49-F238E27FC236}">
              <a16:creationId xmlns:a16="http://schemas.microsoft.com/office/drawing/2014/main" id="{F92D43CF-59A3-4759-90D3-0BE991C365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84794" y="0"/>
          <a:ext cx="1820732" cy="1033479"/>
        </a:xfrm>
        <a:prstGeom prst="rect">
          <a:avLst/>
        </a:prstGeom>
      </xdr:spPr>
    </xdr:pic>
    <xdr:clientData/>
  </xdr:twoCellAnchor>
  <xdr:twoCellAnchor editAs="oneCell">
    <xdr:from>
      <xdr:col>0</xdr:col>
      <xdr:colOff>1906</xdr:colOff>
      <xdr:row>0</xdr:row>
      <xdr:rowOff>0</xdr:rowOff>
    </xdr:from>
    <xdr:to>
      <xdr:col>0</xdr:col>
      <xdr:colOff>1501976</xdr:colOff>
      <xdr:row>5</xdr:row>
      <xdr:rowOff>169371</xdr:rowOff>
    </xdr:to>
    <xdr:pic>
      <xdr:nvPicPr>
        <xdr:cNvPr id="5" name="Grafik 4">
          <a:extLst>
            <a:ext uri="{FF2B5EF4-FFF2-40B4-BE49-F238E27FC236}">
              <a16:creationId xmlns:a16="http://schemas.microsoft.com/office/drawing/2014/main" id="{ECBC3368-B042-2A98-976E-EE3DADAF89EA}"/>
            </a:ext>
          </a:extLst>
        </xdr:cNvPr>
        <xdr:cNvPicPr>
          <a:picLocks noChangeAspect="1"/>
        </xdr:cNvPicPr>
      </xdr:nvPicPr>
      <xdr:blipFill>
        <a:blip xmlns:r="http://schemas.openxmlformats.org/officeDocument/2006/relationships" r:embed="rId3"/>
        <a:stretch>
          <a:fillRect/>
        </a:stretch>
      </xdr:blipFill>
      <xdr:spPr>
        <a:xfrm>
          <a:off x="1906" y="0"/>
          <a:ext cx="1496260" cy="1082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0</xdr:colOff>
      <xdr:row>6</xdr:row>
      <xdr:rowOff>21128</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5144750" cy="1106978"/>
        </a:xfrm>
        <a:prstGeom prst="rect">
          <a:avLst/>
        </a:prstGeom>
      </xdr:spPr>
    </xdr:pic>
    <xdr:clientData/>
  </xdr:twoCellAnchor>
  <xdr:twoCellAnchor>
    <xdr:from>
      <xdr:col>0</xdr:col>
      <xdr:colOff>2145195</xdr:colOff>
      <xdr:row>0</xdr:row>
      <xdr:rowOff>165652</xdr:rowOff>
    </xdr:from>
    <xdr:to>
      <xdr:col>22</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twoCellAnchor editAs="oneCell">
    <xdr:from>
      <xdr:col>20</xdr:col>
      <xdr:colOff>9525</xdr:colOff>
      <xdr:row>0</xdr:row>
      <xdr:rowOff>0</xdr:rowOff>
    </xdr:from>
    <xdr:to>
      <xdr:col>22</xdr:col>
      <xdr:colOff>758537</xdr:colOff>
      <xdr:row>5</xdr:row>
      <xdr:rowOff>172293</xdr:rowOff>
    </xdr:to>
    <xdr:pic>
      <xdr:nvPicPr>
        <xdr:cNvPr id="5" name="Grafik 4" descr="Ein Bild, das Auto, Fahrzeug, Licht enthält.&#10;&#10;Automatisch generierte Beschreibung">
          <a:extLst>
            <a:ext uri="{FF2B5EF4-FFF2-40B4-BE49-F238E27FC236}">
              <a16:creationId xmlns:a16="http://schemas.microsoft.com/office/drawing/2014/main" id="{F0DC8618-1D87-43AE-BDCC-EA1B83BF4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49125" y="0"/>
          <a:ext cx="1920587" cy="1077168"/>
        </a:xfrm>
        <a:prstGeom prst="rect">
          <a:avLst/>
        </a:prstGeom>
      </xdr:spPr>
    </xdr:pic>
    <xdr:clientData/>
  </xdr:twoCellAnchor>
  <xdr:twoCellAnchor editAs="oneCell">
    <xdr:from>
      <xdr:col>0</xdr:col>
      <xdr:colOff>0</xdr:colOff>
      <xdr:row>0</xdr:row>
      <xdr:rowOff>10563</xdr:rowOff>
    </xdr:from>
    <xdr:to>
      <xdr:col>0</xdr:col>
      <xdr:colOff>1546166</xdr:colOff>
      <xdr:row>6</xdr:row>
      <xdr:rowOff>19491</xdr:rowOff>
    </xdr:to>
    <xdr:pic>
      <xdr:nvPicPr>
        <xdr:cNvPr id="6" name="Grafik 5">
          <a:extLst>
            <a:ext uri="{FF2B5EF4-FFF2-40B4-BE49-F238E27FC236}">
              <a16:creationId xmlns:a16="http://schemas.microsoft.com/office/drawing/2014/main" id="{C0C9DAB9-22D0-41CC-9475-219604F978CE}"/>
            </a:ext>
          </a:extLst>
        </xdr:cNvPr>
        <xdr:cNvPicPr>
          <a:picLocks noChangeAspect="1"/>
        </xdr:cNvPicPr>
      </xdr:nvPicPr>
      <xdr:blipFill>
        <a:blip xmlns:r="http://schemas.openxmlformats.org/officeDocument/2006/relationships" r:embed="rId3"/>
        <a:stretch>
          <a:fillRect/>
        </a:stretch>
      </xdr:blipFill>
      <xdr:spPr>
        <a:xfrm>
          <a:off x="0" y="10563"/>
          <a:ext cx="1549976" cy="110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11429</xdr:colOff>
      <xdr:row>6</xdr:row>
      <xdr:rowOff>20042</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4373224" cy="1102082"/>
        </a:xfrm>
        <a:prstGeom prst="rect">
          <a:avLst/>
        </a:prstGeom>
      </xdr:spPr>
    </xdr:pic>
    <xdr:clientData/>
  </xdr:twoCellAnchor>
  <xdr:twoCellAnchor>
    <xdr:from>
      <xdr:col>0</xdr:col>
      <xdr:colOff>2145195</xdr:colOff>
      <xdr:row>0</xdr:row>
      <xdr:rowOff>165652</xdr:rowOff>
    </xdr:from>
    <xdr:to>
      <xdr:col>22</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17</xdr:row>
      <xdr:rowOff>164003</xdr:rowOff>
    </xdr:from>
    <xdr:to>
      <xdr:col>18</xdr:col>
      <xdr:colOff>505259</xdr:colOff>
      <xdr:row>27</xdr:row>
      <xdr:rowOff>41111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3370753"/>
          <a:ext cx="10204884" cy="1623358"/>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18</xdr:col>
      <xdr:colOff>466725</xdr:colOff>
      <xdr:row>0</xdr:row>
      <xdr:rowOff>0</xdr:rowOff>
    </xdr:from>
    <xdr:to>
      <xdr:col>21</xdr:col>
      <xdr:colOff>151708</xdr:colOff>
      <xdr:row>5</xdr:row>
      <xdr:rowOff>150863</xdr:rowOff>
    </xdr:to>
    <xdr:pic>
      <xdr:nvPicPr>
        <xdr:cNvPr id="5" name="Grafik 4" descr="Ein Bild, das Auto, Fahrzeug, Licht enthält.&#10;&#10;Automatisch generierte Beschreibung">
          <a:extLst>
            <a:ext uri="{FF2B5EF4-FFF2-40B4-BE49-F238E27FC236}">
              <a16:creationId xmlns:a16="http://schemas.microsoft.com/office/drawing/2014/main" id="{3BCB77F0-04B2-4D44-9C21-124156628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44275" y="0"/>
          <a:ext cx="1837633" cy="1055738"/>
        </a:xfrm>
        <a:prstGeom prst="rect">
          <a:avLst/>
        </a:prstGeom>
      </xdr:spPr>
    </xdr:pic>
    <xdr:clientData/>
  </xdr:twoCellAnchor>
  <xdr:twoCellAnchor editAs="oneCell">
    <xdr:from>
      <xdr:col>0</xdr:col>
      <xdr:colOff>0</xdr:colOff>
      <xdr:row>0</xdr:row>
      <xdr:rowOff>0</xdr:rowOff>
    </xdr:from>
    <xdr:to>
      <xdr:col>0</xdr:col>
      <xdr:colOff>1541170</xdr:colOff>
      <xdr:row>6</xdr:row>
      <xdr:rowOff>19050</xdr:rowOff>
    </xdr:to>
    <xdr:pic>
      <xdr:nvPicPr>
        <xdr:cNvPr id="7" name="Grafik 6">
          <a:extLst>
            <a:ext uri="{FF2B5EF4-FFF2-40B4-BE49-F238E27FC236}">
              <a16:creationId xmlns:a16="http://schemas.microsoft.com/office/drawing/2014/main" id="{C5CF44D0-6F0F-4BC1-880B-2EB3FF1E25DD}"/>
            </a:ext>
          </a:extLst>
        </xdr:cNvPr>
        <xdr:cNvPicPr>
          <a:picLocks noChangeAspect="1"/>
        </xdr:cNvPicPr>
      </xdr:nvPicPr>
      <xdr:blipFill>
        <a:blip xmlns:r="http://schemas.openxmlformats.org/officeDocument/2006/relationships" r:embed="rId3"/>
        <a:stretch>
          <a:fillRect/>
        </a:stretch>
      </xdr:blipFill>
      <xdr:spPr>
        <a:xfrm>
          <a:off x="0" y="0"/>
          <a:ext cx="1548790"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26671</xdr:colOff>
      <xdr:row>0</xdr:row>
      <xdr:rowOff>0</xdr:rowOff>
    </xdr:from>
    <xdr:to>
      <xdr:col>22</xdr:col>
      <xdr:colOff>9525</xdr:colOff>
      <xdr:row>6</xdr:row>
      <xdr:rowOff>16866</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26671" y="0"/>
          <a:ext cx="14346554" cy="1102716"/>
        </a:xfrm>
        <a:prstGeom prst="rect">
          <a:avLst/>
        </a:prstGeom>
      </xdr:spPr>
    </xdr:pic>
    <xdr:clientData/>
  </xdr:twoCellAnchor>
  <xdr:twoCellAnchor>
    <xdr:from>
      <xdr:col>0</xdr:col>
      <xdr:colOff>2145195</xdr:colOff>
      <xdr:row>0</xdr:row>
      <xdr:rowOff>165652</xdr:rowOff>
    </xdr:from>
    <xdr:to>
      <xdr:col>22</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18</xdr:row>
      <xdr:rowOff>116439</xdr:rowOff>
    </xdr:from>
    <xdr:to>
      <xdr:col>18</xdr:col>
      <xdr:colOff>505259</xdr:colOff>
      <xdr:row>27</xdr:row>
      <xdr:rowOff>159917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3529564"/>
          <a:ext cx="10204884" cy="161510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18</xdr:col>
      <xdr:colOff>457756</xdr:colOff>
      <xdr:row>0</xdr:row>
      <xdr:rowOff>0</xdr:rowOff>
    </xdr:from>
    <xdr:to>
      <xdr:col>21</xdr:col>
      <xdr:colOff>130674</xdr:colOff>
      <xdr:row>6</xdr:row>
      <xdr:rowOff>16297</xdr:rowOff>
    </xdr:to>
    <xdr:pic>
      <xdr:nvPicPr>
        <xdr:cNvPr id="5" name="Grafik 4" descr="Ein Bild, das Auto, Fahrzeug, Licht enthält.&#10;&#10;Automatisch generierte Beschreibung">
          <a:extLst>
            <a:ext uri="{FF2B5EF4-FFF2-40B4-BE49-F238E27FC236}">
              <a16:creationId xmlns:a16="http://schemas.microsoft.com/office/drawing/2014/main" id="{D1615FEC-7EDE-4BD2-ABE5-E7E022589D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82638" y="0"/>
          <a:ext cx="1817052" cy="1095872"/>
        </a:xfrm>
        <a:prstGeom prst="rect">
          <a:avLst/>
        </a:prstGeom>
      </xdr:spPr>
    </xdr:pic>
    <xdr:clientData/>
  </xdr:twoCellAnchor>
  <xdr:twoCellAnchor editAs="oneCell">
    <xdr:from>
      <xdr:col>0</xdr:col>
      <xdr:colOff>19261</xdr:colOff>
      <xdr:row>0</xdr:row>
      <xdr:rowOff>5716</xdr:rowOff>
    </xdr:from>
    <xdr:to>
      <xdr:col>0</xdr:col>
      <xdr:colOff>1581573</xdr:colOff>
      <xdr:row>6</xdr:row>
      <xdr:rowOff>15571</xdr:rowOff>
    </xdr:to>
    <xdr:pic>
      <xdr:nvPicPr>
        <xdr:cNvPr id="7" name="Grafik 6">
          <a:extLst>
            <a:ext uri="{FF2B5EF4-FFF2-40B4-BE49-F238E27FC236}">
              <a16:creationId xmlns:a16="http://schemas.microsoft.com/office/drawing/2014/main" id="{E6055E33-EF3C-4440-8930-88E30BEF41CF}"/>
            </a:ext>
          </a:extLst>
        </xdr:cNvPr>
        <xdr:cNvPicPr>
          <a:picLocks noChangeAspect="1"/>
        </xdr:cNvPicPr>
      </xdr:nvPicPr>
      <xdr:blipFill>
        <a:blip xmlns:r="http://schemas.openxmlformats.org/officeDocument/2006/relationships" r:embed="rId3"/>
        <a:stretch>
          <a:fillRect/>
        </a:stretch>
      </xdr:blipFill>
      <xdr:spPr>
        <a:xfrm>
          <a:off x="19261" y="5716"/>
          <a:ext cx="1547072" cy="1096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showGridLines="0" view="pageBreakPreview" topLeftCell="A6" zoomScale="115" zoomScaleNormal="59" zoomScaleSheetLayoutView="115" workbookViewId="0">
      <selection activeCell="V24" sqref="V24"/>
    </sheetView>
  </sheetViews>
  <sheetFormatPr baseColWidth="10" defaultColWidth="9.109375" defaultRowHeight="14.4"/>
  <sheetData>
    <row r="7" spans="5:5">
      <c r="E7" s="44"/>
    </row>
  </sheetData>
  <pageMargins left="0.7" right="0.7" top="0.75" bottom="0.75" header="0.3" footer="0.3"/>
  <pageSetup paperSize="9" scale="48"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9:AF21"/>
  <sheetViews>
    <sheetView view="pageBreakPreview" zoomScale="85" zoomScaleNormal="78" zoomScaleSheetLayoutView="85" workbookViewId="0">
      <selection activeCell="A43" sqref="A43"/>
    </sheetView>
  </sheetViews>
  <sheetFormatPr baseColWidth="10" defaultColWidth="11.44140625" defaultRowHeight="14.4"/>
  <cols>
    <col min="1" max="1" width="46" style="1" customWidth="1"/>
    <col min="2" max="2" width="2.5546875" style="1" customWidth="1"/>
    <col min="3" max="3" width="14.44140625" style="1" customWidth="1"/>
    <col min="4" max="4" width="8.44140625" style="1" customWidth="1"/>
    <col min="5" max="5" width="2.5546875" style="1" customWidth="1"/>
    <col min="6" max="6" width="14.44140625" style="1" customWidth="1"/>
    <col min="7" max="7" width="8.44140625" style="1" customWidth="1"/>
    <col min="8" max="8" width="2.5546875" style="1" customWidth="1"/>
    <col min="9" max="9" width="14.44140625" style="1" customWidth="1"/>
    <col min="10" max="10" width="8.44140625" style="1" customWidth="1"/>
    <col min="11" max="11" width="2.5546875" style="1" customWidth="1"/>
    <col min="12" max="12" width="14.44140625" style="1" customWidth="1"/>
    <col min="13" max="13" width="8.44140625" style="1" customWidth="1"/>
    <col min="14" max="14" width="2.5546875" style="1" customWidth="1"/>
    <col min="15" max="15" width="14.44140625" style="1" customWidth="1"/>
    <col min="16" max="16" width="8.44140625" style="1" customWidth="1"/>
    <col min="17" max="17" width="2.5546875" style="1" customWidth="1"/>
    <col min="18" max="18" width="14.44140625" style="1" customWidth="1"/>
    <col min="19" max="19" width="8.44140625" style="1" customWidth="1"/>
    <col min="20" max="20" width="2.5546875" style="1" customWidth="1"/>
    <col min="21" max="21" width="14.44140625" style="1" customWidth="1"/>
    <col min="22" max="22" width="8.44140625" style="1" customWidth="1"/>
    <col min="23" max="23" width="2.5546875" style="1" customWidth="1"/>
    <col min="24" max="24" width="14.44140625" style="1" customWidth="1"/>
    <col min="25" max="25" width="8.44140625" style="1" customWidth="1"/>
    <col min="26" max="26" width="2.5546875" style="1" customWidth="1"/>
    <col min="27" max="27" width="14.44140625" style="1" customWidth="1"/>
    <col min="28" max="28" width="8.44140625" style="1" customWidth="1"/>
    <col min="29" max="29" width="2.5546875" style="1" customWidth="1"/>
    <col min="30" max="30" width="14.44140625" style="1" customWidth="1"/>
    <col min="31" max="31" width="8.44140625" style="1" customWidth="1"/>
    <col min="32" max="32" width="2.5546875" style="1" customWidth="1"/>
    <col min="33" max="16384" width="11.44140625" style="1"/>
  </cols>
  <sheetData>
    <row r="9" spans="1:32" ht="16.8" thickBot="1">
      <c r="A9" s="29" t="s">
        <v>5</v>
      </c>
      <c r="B9" s="20"/>
      <c r="C9" s="15" t="s">
        <v>46</v>
      </c>
      <c r="D9" s="15" t="s">
        <v>7</v>
      </c>
      <c r="E9" s="20"/>
      <c r="F9" s="32" t="s">
        <v>6</v>
      </c>
      <c r="G9" s="32" t="s">
        <v>7</v>
      </c>
      <c r="H9" s="20"/>
      <c r="I9" s="32" t="s">
        <v>8</v>
      </c>
      <c r="J9" s="32" t="s">
        <v>7</v>
      </c>
      <c r="K9" s="20"/>
      <c r="L9" s="32" t="s">
        <v>9</v>
      </c>
      <c r="M9" s="2" t="s">
        <v>7</v>
      </c>
      <c r="N9" s="20"/>
      <c r="O9" s="32" t="s">
        <v>10</v>
      </c>
      <c r="P9" s="2" t="s">
        <v>7</v>
      </c>
      <c r="Q9" s="48"/>
      <c r="R9" s="32" t="s">
        <v>11</v>
      </c>
      <c r="S9" s="2" t="s">
        <v>7</v>
      </c>
      <c r="T9" s="47"/>
      <c r="U9" s="22" t="s">
        <v>12</v>
      </c>
      <c r="V9" s="46" t="s">
        <v>7</v>
      </c>
      <c r="W9" s="21"/>
      <c r="X9" s="22" t="s">
        <v>13</v>
      </c>
      <c r="Y9" s="30" t="s">
        <v>7</v>
      </c>
      <c r="Z9" s="21"/>
      <c r="AA9" s="22" t="s">
        <v>14</v>
      </c>
      <c r="AB9" s="30" t="s">
        <v>7</v>
      </c>
      <c r="AC9" s="21"/>
      <c r="AD9" s="22" t="s">
        <v>15</v>
      </c>
      <c r="AE9" s="30" t="s">
        <v>7</v>
      </c>
      <c r="AF9" s="21"/>
    </row>
    <row r="10" spans="1:32" ht="16.8" thickTop="1">
      <c r="A10" s="23" t="s">
        <v>16</v>
      </c>
      <c r="B10" s="18"/>
      <c r="C10" s="26">
        <v>19457</v>
      </c>
      <c r="D10" s="5">
        <f>C10/$C$10*100</f>
        <v>100</v>
      </c>
      <c r="E10" s="18"/>
      <c r="F10" s="4">
        <v>9011031186.7399998</v>
      </c>
      <c r="G10" s="5">
        <f t="shared" ref="G10:G16" si="0">F10/$F$10*100</f>
        <v>100</v>
      </c>
      <c r="H10" s="18"/>
      <c r="I10" s="4">
        <v>40529632307.839996</v>
      </c>
      <c r="J10" s="5">
        <f>I10/$I$10*100</f>
        <v>100</v>
      </c>
      <c r="K10" s="18"/>
      <c r="L10" s="4">
        <v>30132309218.720001</v>
      </c>
      <c r="M10" s="5">
        <v>100</v>
      </c>
      <c r="N10" s="18"/>
      <c r="O10" s="4">
        <v>20430922513.630001</v>
      </c>
      <c r="P10" s="5">
        <v>100</v>
      </c>
      <c r="Q10" s="13"/>
      <c r="R10" s="4">
        <v>10097132303.42</v>
      </c>
      <c r="S10" s="5">
        <v>100</v>
      </c>
      <c r="T10" s="5"/>
      <c r="U10" s="4">
        <v>37637380630.889999</v>
      </c>
      <c r="V10" s="5">
        <v>100</v>
      </c>
      <c r="W10" s="5"/>
      <c r="X10" s="4">
        <v>26749835982.119999</v>
      </c>
      <c r="Y10" s="5">
        <v>100</v>
      </c>
      <c r="Z10" s="5"/>
      <c r="AA10" s="6">
        <v>17921684577.889999</v>
      </c>
      <c r="AB10" s="5">
        <v>100</v>
      </c>
      <c r="AC10" s="5"/>
      <c r="AD10" s="6">
        <v>8043068483.6599998</v>
      </c>
      <c r="AE10" s="7">
        <v>100</v>
      </c>
      <c r="AF10" s="7"/>
    </row>
    <row r="11" spans="1:32" ht="16.2">
      <c r="A11" s="8" t="s">
        <v>17</v>
      </c>
      <c r="B11" s="19"/>
      <c r="C11" s="63">
        <v>-14251</v>
      </c>
      <c r="D11" s="5">
        <f t="shared" ref="D11:D16" si="1">C11/$C$10*100</f>
        <v>-73.243562728067019</v>
      </c>
      <c r="E11" s="19"/>
      <c r="F11" s="9">
        <v>-6694050531.4200001</v>
      </c>
      <c r="G11" s="10">
        <f t="shared" si="0"/>
        <v>-74.287286246112373</v>
      </c>
      <c r="H11" s="19"/>
      <c r="I11" s="9">
        <v>-28923769363.700001</v>
      </c>
      <c r="J11" s="10">
        <f>I11/$I$10*100</f>
        <v>-71.36449979119358</v>
      </c>
      <c r="K11" s="19"/>
      <c r="L11" s="9">
        <v>-21543060822.990002</v>
      </c>
      <c r="M11" s="10">
        <v>-71.494888316114043</v>
      </c>
      <c r="N11" s="19"/>
      <c r="O11" s="9">
        <v>-14521514834.18</v>
      </c>
      <c r="P11" s="10">
        <v>-71.076158330551749</v>
      </c>
      <c r="Q11" s="14"/>
      <c r="R11" s="9">
        <v>-7280365221.3299999</v>
      </c>
      <c r="S11" s="10">
        <v>-72.103296288036816</v>
      </c>
      <c r="T11" s="10"/>
      <c r="U11" s="9">
        <v>-27088777422.759998</v>
      </c>
      <c r="V11" s="10">
        <v>-71.973067648941324</v>
      </c>
      <c r="W11" s="10"/>
      <c r="X11" s="9">
        <v>-19158563842.27</v>
      </c>
      <c r="Y11" s="10">
        <v>-71.621238556662107</v>
      </c>
      <c r="Z11" s="10"/>
      <c r="AA11" s="11">
        <v>-12868085521.76</v>
      </c>
      <c r="AB11" s="10">
        <v>-71.80176319828422</v>
      </c>
      <c r="AC11" s="10"/>
      <c r="AD11" s="11">
        <v>-5855571299.1000004</v>
      </c>
      <c r="AE11" s="12">
        <v>-72.802703483079398</v>
      </c>
      <c r="AF11" s="12"/>
    </row>
    <row r="12" spans="1:32" ht="16.2">
      <c r="A12" s="3" t="s">
        <v>18</v>
      </c>
      <c r="B12" s="18"/>
      <c r="C12" s="26">
        <v>5206</v>
      </c>
      <c r="D12" s="5">
        <f t="shared" si="1"/>
        <v>26.756437271932981</v>
      </c>
      <c r="E12" s="18"/>
      <c r="F12" s="4">
        <v>2316980655.3199997</v>
      </c>
      <c r="G12" s="5">
        <f t="shared" si="0"/>
        <v>25.712713753887627</v>
      </c>
      <c r="H12" s="18"/>
      <c r="I12" s="4">
        <v>11605862944.139999</v>
      </c>
      <c r="J12" s="5">
        <f t="shared" ref="J12:J16" si="2">I12/$I$10*100</f>
        <v>28.635500208806423</v>
      </c>
      <c r="K12" s="18"/>
      <c r="L12" s="4">
        <v>8589248395.7299995</v>
      </c>
      <c r="M12" s="5">
        <v>28.505111683885954</v>
      </c>
      <c r="N12" s="18"/>
      <c r="O12" s="4">
        <v>5909407679.4499998</v>
      </c>
      <c r="P12" s="5">
        <v>28.923841669448258</v>
      </c>
      <c r="Q12" s="13"/>
      <c r="R12" s="4">
        <v>2816767082.0900002</v>
      </c>
      <c r="S12" s="5">
        <v>27.896703711963177</v>
      </c>
      <c r="T12" s="5"/>
      <c r="U12" s="4">
        <v>10548603208.129999</v>
      </c>
      <c r="V12" s="5">
        <v>28.026932351058669</v>
      </c>
      <c r="W12" s="5"/>
      <c r="X12" s="4">
        <v>7591272139.8500004</v>
      </c>
      <c r="Y12" s="5">
        <v>28.378761443337908</v>
      </c>
      <c r="Z12" s="5"/>
      <c r="AA12" s="6">
        <v>5053599056.1300001</v>
      </c>
      <c r="AB12" s="5">
        <v>28.198236801715787</v>
      </c>
      <c r="AC12" s="5"/>
      <c r="AD12" s="6">
        <v>2187497184.5599999</v>
      </c>
      <c r="AE12" s="7">
        <v>27.197296516920606</v>
      </c>
      <c r="AF12" s="7"/>
    </row>
    <row r="13" spans="1:32" ht="16.2">
      <c r="A13" s="8" t="s">
        <v>2</v>
      </c>
      <c r="B13" s="19"/>
      <c r="C13" s="63">
        <v>-1379</v>
      </c>
      <c r="D13" s="5">
        <f t="shared" si="1"/>
        <v>-7.0874235493652664</v>
      </c>
      <c r="E13" s="19"/>
      <c r="F13" s="9">
        <v>-656998807.34000003</v>
      </c>
      <c r="G13" s="10">
        <f t="shared" si="0"/>
        <v>-7.29105019974621</v>
      </c>
      <c r="H13" s="19"/>
      <c r="I13" s="9">
        <v>-2869391443.8899999</v>
      </c>
      <c r="J13" s="10">
        <f t="shared" si="2"/>
        <v>-7.0797371713015727</v>
      </c>
      <c r="K13" s="19"/>
      <c r="L13" s="9">
        <v>-2010020688.1800001</v>
      </c>
      <c r="M13" s="10">
        <v>-6.6706493471507793</v>
      </c>
      <c r="N13" s="19"/>
      <c r="O13" s="9">
        <v>-1292930726.3800001</v>
      </c>
      <c r="P13" s="10">
        <v>-6.3283032154688668</v>
      </c>
      <c r="Q13" s="14"/>
      <c r="R13" s="9">
        <v>-521066159.69999999</v>
      </c>
      <c r="S13" s="10">
        <v>-5.1605361209688185</v>
      </c>
      <c r="T13" s="10"/>
      <c r="U13" s="9">
        <v>-2353116261.6799998</v>
      </c>
      <c r="V13" s="10">
        <v>-6.2520723340368027</v>
      </c>
      <c r="W13" s="10"/>
      <c r="X13" s="9">
        <v>-1503062807.77</v>
      </c>
      <c r="Y13" s="10">
        <v>-5.618960836898852</v>
      </c>
      <c r="Z13" s="10"/>
      <c r="AA13" s="11">
        <v>-956000000</v>
      </c>
      <c r="AB13" s="10">
        <v>-5.3343199733546154</v>
      </c>
      <c r="AC13" s="10"/>
      <c r="AD13" s="11">
        <v>-425000000</v>
      </c>
      <c r="AE13" s="12">
        <v>-5.2840529813144608</v>
      </c>
      <c r="AF13" s="12"/>
    </row>
    <row r="14" spans="1:32" ht="16.2">
      <c r="A14" s="8" t="s">
        <v>3</v>
      </c>
      <c r="B14" s="19"/>
      <c r="C14" s="63">
        <v>-952</v>
      </c>
      <c r="D14" s="5">
        <f t="shared" si="1"/>
        <v>-4.8928406229120629</v>
      </c>
      <c r="E14" s="19"/>
      <c r="F14" s="9">
        <v>-461995309.50999999</v>
      </c>
      <c r="G14" s="10">
        <f t="shared" si="0"/>
        <v>-5.1269971209270686</v>
      </c>
      <c r="H14" s="19"/>
      <c r="I14" s="9">
        <v>-1786785034.5799999</v>
      </c>
      <c r="J14" s="10">
        <f t="shared" si="2"/>
        <v>-4.408589303274697</v>
      </c>
      <c r="K14" s="19"/>
      <c r="L14" s="9">
        <v>-1378623691.97</v>
      </c>
      <c r="M14" s="10">
        <v>-4.5752341181787557</v>
      </c>
      <c r="N14" s="19"/>
      <c r="O14" s="9">
        <v>-875095621.90999997</v>
      </c>
      <c r="P14" s="10">
        <v>-4.2831919181632685</v>
      </c>
      <c r="Q14" s="14"/>
      <c r="R14" s="9">
        <v>-508862227.81999999</v>
      </c>
      <c r="S14" s="10">
        <v>-5.0396707949210811</v>
      </c>
      <c r="T14" s="10"/>
      <c r="U14" s="9">
        <v>-1655044332.3900001</v>
      </c>
      <c r="V14" s="10">
        <v>-4.3973419633556041</v>
      </c>
      <c r="W14" s="10"/>
      <c r="X14" s="9">
        <v>-1178425724.8800001</v>
      </c>
      <c r="Y14" s="10">
        <v>-4.4053568241228769</v>
      </c>
      <c r="Z14" s="10"/>
      <c r="AA14" s="11">
        <v>-766000000</v>
      </c>
      <c r="AB14" s="10">
        <v>-4.2741517778134259</v>
      </c>
      <c r="AC14" s="10"/>
      <c r="AD14" s="11">
        <v>-384000000</v>
      </c>
      <c r="AE14" s="12">
        <v>-4.7742972819405951</v>
      </c>
      <c r="AF14" s="12"/>
    </row>
    <row r="15" spans="1:32" ht="16.2">
      <c r="A15" s="8" t="s">
        <v>4</v>
      </c>
      <c r="B15" s="19"/>
      <c r="C15" s="63">
        <v>187</v>
      </c>
      <c r="D15" s="5">
        <f t="shared" si="1"/>
        <v>0.96109369378629805</v>
      </c>
      <c r="E15" s="19"/>
      <c r="F15" s="9">
        <v>84293503.810000002</v>
      </c>
      <c r="G15" s="10">
        <f t="shared" si="0"/>
        <v>0.93544792003428423</v>
      </c>
      <c r="H15" s="19"/>
      <c r="I15" s="9">
        <v>334621156.86999989</v>
      </c>
      <c r="J15" s="10">
        <f t="shared" si="2"/>
        <v>0.82562100324130305</v>
      </c>
      <c r="K15" s="19"/>
      <c r="L15" s="9">
        <v>300827681.48000002</v>
      </c>
      <c r="M15" s="10">
        <v>0.99835588204141945</v>
      </c>
      <c r="N15" s="19"/>
      <c r="O15" s="9">
        <v>110853882.06</v>
      </c>
      <c r="P15" s="10">
        <v>0.54257893634536802</v>
      </c>
      <c r="Q15" s="14"/>
      <c r="R15" s="9">
        <v>52832795.780000031</v>
      </c>
      <c r="S15" s="10">
        <v>0.52324555321618427</v>
      </c>
      <c r="T15" s="10"/>
      <c r="U15" s="9">
        <v>231949052.33000001</v>
      </c>
      <c r="V15" s="10">
        <v>0.61627309988632217</v>
      </c>
      <c r="W15" s="10"/>
      <c r="X15" s="9">
        <v>139613481.39999986</v>
      </c>
      <c r="Y15" s="10">
        <v>0.52192275680987221</v>
      </c>
      <c r="Z15" s="10"/>
      <c r="AA15" s="11">
        <v>149000000</v>
      </c>
      <c r="AB15" s="10">
        <v>0.83139505860861684</v>
      </c>
      <c r="AC15" s="10"/>
      <c r="AD15" s="11">
        <v>89000000</v>
      </c>
      <c r="AE15" s="12">
        <v>1.1065428596164399</v>
      </c>
      <c r="AF15" s="12"/>
    </row>
    <row r="16" spans="1:32" ht="16.2">
      <c r="A16" s="3" t="s">
        <v>19</v>
      </c>
      <c r="B16" s="18"/>
      <c r="C16" s="26">
        <v>3061</v>
      </c>
      <c r="D16" s="5">
        <f t="shared" si="1"/>
        <v>15.732127254972502</v>
      </c>
      <c r="E16" s="18"/>
      <c r="F16" s="4">
        <v>1282280042.2799995</v>
      </c>
      <c r="G16" s="5">
        <f t="shared" si="0"/>
        <v>14.230114353248634</v>
      </c>
      <c r="H16" s="18"/>
      <c r="I16" s="4">
        <v>7284307622.54</v>
      </c>
      <c r="J16" s="5">
        <f t="shared" si="2"/>
        <v>17.97279473747146</v>
      </c>
      <c r="K16" s="18"/>
      <c r="L16" s="4">
        <v>5501431697.0599995</v>
      </c>
      <c r="M16" s="5">
        <v>18.257584100597839</v>
      </c>
      <c r="N16" s="18"/>
      <c r="O16" s="4">
        <v>3852235213.2199998</v>
      </c>
      <c r="P16" s="5">
        <v>18.85492547216149</v>
      </c>
      <c r="Q16" s="13"/>
      <c r="R16" s="4">
        <v>1839671490.3500004</v>
      </c>
      <c r="S16" s="5">
        <v>18.219742349289465</v>
      </c>
      <c r="T16" s="5"/>
      <c r="U16" s="4">
        <v>6772391666.3900003</v>
      </c>
      <c r="V16" s="5">
        <v>17.993791153552589</v>
      </c>
      <c r="W16" s="5"/>
      <c r="X16" s="4">
        <v>5049397088.6000004</v>
      </c>
      <c r="Y16" s="5">
        <v>18.876366539126053</v>
      </c>
      <c r="Z16" s="5"/>
      <c r="AA16" s="6">
        <v>3480190847.7199998</v>
      </c>
      <c r="AB16" s="5">
        <v>19.418882374559335</v>
      </c>
      <c r="AC16" s="5"/>
      <c r="AD16" s="6">
        <v>1467299671.6800001</v>
      </c>
      <c r="AE16" s="7">
        <v>18.24303342264102</v>
      </c>
      <c r="AF16" s="7"/>
    </row>
    <row r="17" spans="1:30" ht="16.2">
      <c r="C17" s="63"/>
      <c r="D17" s="39"/>
      <c r="F17" s="40"/>
      <c r="I17" s="40"/>
      <c r="L17" s="40"/>
      <c r="O17" s="45"/>
    </row>
    <row r="18" spans="1:30" ht="16.2">
      <c r="A18" s="3" t="s">
        <v>20</v>
      </c>
      <c r="B18" s="18"/>
      <c r="C18" s="49">
        <v>2.36</v>
      </c>
      <c r="D18" s="64"/>
      <c r="E18" s="18"/>
      <c r="F18" s="49">
        <v>1.0123199989791438</v>
      </c>
      <c r="G18" s="18"/>
      <c r="H18" s="18"/>
      <c r="I18" s="49">
        <v>5.6558979659055986</v>
      </c>
      <c r="J18" s="18"/>
      <c r="K18" s="18"/>
      <c r="L18" s="40">
        <v>4.3205348627991196</v>
      </c>
      <c r="M18" s="18"/>
      <c r="N18" s="18"/>
      <c r="O18" s="40">
        <v>3.03</v>
      </c>
      <c r="R18" s="14">
        <v>1.54</v>
      </c>
      <c r="U18" s="14">
        <v>5.44</v>
      </c>
      <c r="X18" s="14">
        <v>4.05</v>
      </c>
      <c r="AA18" s="1">
        <v>2.74</v>
      </c>
      <c r="AD18" s="14"/>
    </row>
    <row r="19" spans="1:30" ht="16.2">
      <c r="A19" s="3" t="s">
        <v>21</v>
      </c>
      <c r="B19" s="18"/>
      <c r="C19" s="49">
        <v>2.37</v>
      </c>
      <c r="D19" s="64"/>
      <c r="E19" s="18"/>
      <c r="F19" s="49">
        <v>1.0223199989791438</v>
      </c>
      <c r="G19" s="18"/>
      <c r="H19" s="18"/>
      <c r="I19" s="49">
        <v>5.6658979659055984</v>
      </c>
      <c r="J19" s="18"/>
      <c r="K19" s="18"/>
      <c r="L19" s="40">
        <v>4.330534862799122</v>
      </c>
      <c r="M19" s="18"/>
      <c r="N19" s="18"/>
      <c r="O19" s="40">
        <v>3.04</v>
      </c>
      <c r="R19" s="14">
        <v>1.55</v>
      </c>
      <c r="U19" s="14">
        <v>5.45</v>
      </c>
      <c r="X19" s="14">
        <v>4.0599999999999996</v>
      </c>
      <c r="AA19" s="1">
        <v>2.75</v>
      </c>
      <c r="AD19" s="14"/>
    </row>
    <row r="21" spans="1:30" ht="15.6">
      <c r="A21" s="41" t="s">
        <v>22</v>
      </c>
    </row>
  </sheetData>
  <pageMargins left="0.7" right="0.7" top="0.78740157499999996" bottom="0.78740157499999996" header="0.3" footer="0.3"/>
  <pageSetup paperSize="9" scale="2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9:V19"/>
  <sheetViews>
    <sheetView showGridLines="0" view="pageBreakPreview" zoomScaleNormal="100" zoomScaleSheetLayoutView="100" workbookViewId="0">
      <selection activeCell="W9" sqref="W9"/>
    </sheetView>
  </sheetViews>
  <sheetFormatPr baseColWidth="10" defaultColWidth="11.44140625" defaultRowHeight="14.4"/>
  <cols>
    <col min="1" max="1" width="37.5546875" style="1" customWidth="1"/>
    <col min="2" max="2" width="2.5546875" style="1" customWidth="1"/>
    <col min="3" max="3" width="14.44140625" style="1" customWidth="1"/>
    <col min="4" max="4" width="2.5546875" style="1" customWidth="1"/>
    <col min="5" max="5" width="14.44140625" style="1" customWidth="1"/>
    <col min="6" max="6" width="2.5546875" style="1" customWidth="1"/>
    <col min="7" max="7" width="14.44140625" style="1" customWidth="1"/>
    <col min="8" max="8" width="2.5546875" style="1" customWidth="1"/>
    <col min="9" max="9" width="14.44140625" style="1" customWidth="1"/>
    <col min="10" max="10" width="2.5546875" style="1" customWidth="1"/>
    <col min="11" max="11" width="14.44140625" style="1" customWidth="1"/>
    <col min="12" max="12" width="2.5546875" style="1" customWidth="1"/>
    <col min="13" max="13" width="14.44140625" style="1" customWidth="1"/>
    <col min="14" max="14" width="2.5546875" style="1" customWidth="1"/>
    <col min="15" max="15" width="14.44140625" style="1" customWidth="1"/>
    <col min="16" max="16" width="2.5546875" style="1" customWidth="1"/>
    <col min="17" max="17" width="14.44140625" style="1" customWidth="1"/>
    <col min="18" max="18" width="2.5546875" style="1" customWidth="1"/>
    <col min="19" max="19" width="14.44140625" style="1" customWidth="1"/>
    <col min="20" max="20" width="2.5546875" style="1" customWidth="1"/>
    <col min="21" max="21" width="14.44140625" style="1" customWidth="1"/>
    <col min="22" max="22" width="2.5546875" style="1" customWidth="1"/>
    <col min="23" max="16384" width="11.44140625" style="1"/>
  </cols>
  <sheetData>
    <row r="9" spans="1:22" ht="16.8" thickBot="1">
      <c r="A9" s="28" t="s">
        <v>5</v>
      </c>
      <c r="B9" s="20"/>
      <c r="C9" s="15" t="s">
        <v>46</v>
      </c>
      <c r="D9" s="20"/>
      <c r="E9" s="2" t="s">
        <v>6</v>
      </c>
      <c r="F9" s="42"/>
      <c r="G9" s="2" t="s">
        <v>8</v>
      </c>
      <c r="H9" s="17"/>
      <c r="I9" s="2" t="s">
        <v>9</v>
      </c>
      <c r="J9" s="17"/>
      <c r="K9" s="2" t="s">
        <v>10</v>
      </c>
      <c r="L9" s="53"/>
      <c r="M9" s="2" t="s">
        <v>11</v>
      </c>
      <c r="N9" s="16"/>
      <c r="O9" s="2" t="s">
        <v>12</v>
      </c>
      <c r="P9" s="16"/>
      <c r="Q9" s="31" t="s">
        <v>13</v>
      </c>
      <c r="R9" s="33"/>
      <c r="S9" s="34" t="s">
        <v>14</v>
      </c>
      <c r="T9" s="33"/>
      <c r="U9" s="32" t="s">
        <v>15</v>
      </c>
      <c r="V9" s="33"/>
    </row>
    <row r="10" spans="1:22" ht="16.8" thickTop="1">
      <c r="A10" s="8" t="s">
        <v>23</v>
      </c>
      <c r="B10" s="18"/>
      <c r="C10" s="63">
        <v>3113</v>
      </c>
      <c r="D10" s="18"/>
      <c r="E10" s="9">
        <v>1568346838.4300001</v>
      </c>
      <c r="F10" s="19"/>
      <c r="G10" s="9">
        <v>8255724749.71</v>
      </c>
      <c r="H10" s="18"/>
      <c r="I10" s="9">
        <v>6435298809.1099997</v>
      </c>
      <c r="J10" s="18"/>
      <c r="K10" s="9">
        <v>4391684900.96</v>
      </c>
      <c r="L10" s="14"/>
      <c r="M10" s="52">
        <v>2325148803.73</v>
      </c>
      <c r="N10" s="14"/>
      <c r="O10" s="9">
        <v>7854527334.4799995</v>
      </c>
      <c r="P10" s="14"/>
      <c r="Q10" s="38">
        <v>5747</v>
      </c>
      <c r="R10" s="14"/>
      <c r="S10" s="38">
        <v>4182</v>
      </c>
      <c r="T10" s="14"/>
      <c r="U10" s="38">
        <v>1485</v>
      </c>
      <c r="V10" s="14"/>
    </row>
    <row r="11" spans="1:22" ht="16.2">
      <c r="A11" s="8" t="s">
        <v>24</v>
      </c>
      <c r="B11" s="19"/>
      <c r="C11" s="63">
        <v>-2289</v>
      </c>
      <c r="D11" s="19"/>
      <c r="E11" s="9">
        <v>-1461107092.5699999</v>
      </c>
      <c r="F11" s="19"/>
      <c r="G11" s="9">
        <v>-4282295400.8200002</v>
      </c>
      <c r="H11" s="18"/>
      <c r="I11" s="9">
        <v>-3049415585.5100002</v>
      </c>
      <c r="J11" s="18"/>
      <c r="K11" s="9">
        <v>-2174704044.0500002</v>
      </c>
      <c r="L11" s="14"/>
      <c r="M11" s="51">
        <v>-897038968.22000003</v>
      </c>
      <c r="N11" s="14"/>
      <c r="O11" s="9">
        <v>-3988669409.6500001</v>
      </c>
      <c r="P11" s="14"/>
      <c r="Q11" s="38">
        <v>-2476</v>
      </c>
      <c r="R11" s="14"/>
      <c r="S11" s="38">
        <v>-1793</v>
      </c>
      <c r="T11" s="14"/>
      <c r="U11" s="38">
        <v>-707</v>
      </c>
      <c r="V11" s="14"/>
    </row>
    <row r="12" spans="1:22" ht="16.2">
      <c r="A12" s="3" t="s">
        <v>25</v>
      </c>
      <c r="B12" s="18"/>
      <c r="C12" s="26">
        <v>1117</v>
      </c>
      <c r="D12" s="18"/>
      <c r="E12" s="4">
        <v>107239745.86000013</v>
      </c>
      <c r="F12" s="18"/>
      <c r="G12" s="4">
        <v>3973429348.8899999</v>
      </c>
      <c r="H12" s="18"/>
      <c r="I12" s="4">
        <v>3385883223.5999994</v>
      </c>
      <c r="J12" s="18"/>
      <c r="K12" s="4">
        <v>2216980856.9099998</v>
      </c>
      <c r="L12" s="13"/>
      <c r="M12" s="50">
        <v>1428109835.51</v>
      </c>
      <c r="N12" s="4"/>
      <c r="O12" s="4">
        <f>+O10+O11</f>
        <v>3865857924.8299994</v>
      </c>
      <c r="P12" s="4"/>
      <c r="Q12" s="25">
        <v>3272</v>
      </c>
      <c r="R12" s="4"/>
      <c r="S12" s="25">
        <v>2389</v>
      </c>
      <c r="T12" s="4"/>
      <c r="U12" s="25">
        <v>778</v>
      </c>
      <c r="V12" s="4"/>
    </row>
    <row r="13" spans="1:22" ht="16.2">
      <c r="A13" s="3" t="s">
        <v>0</v>
      </c>
      <c r="B13" s="19"/>
      <c r="C13" s="26">
        <v>6101</v>
      </c>
      <c r="D13" s="19"/>
      <c r="E13" s="4">
        <v>7307246372.8000002</v>
      </c>
      <c r="F13" s="18"/>
      <c r="G13" s="4">
        <v>7215001118.3500004</v>
      </c>
      <c r="H13" s="18"/>
      <c r="I13" s="4">
        <v>6626687452.8000002</v>
      </c>
      <c r="J13" s="18"/>
      <c r="K13" s="4">
        <v>6432023428.8900003</v>
      </c>
      <c r="L13" s="13"/>
      <c r="M13" s="50">
        <v>5742027117.0900002</v>
      </c>
      <c r="N13" s="4"/>
      <c r="O13" s="25">
        <v>8282</v>
      </c>
      <c r="P13" s="4"/>
      <c r="Q13" s="25">
        <v>7749</v>
      </c>
      <c r="R13" s="4"/>
      <c r="S13" s="25">
        <v>5597</v>
      </c>
      <c r="T13" s="4"/>
      <c r="U13" s="25">
        <v>4093</v>
      </c>
      <c r="V13" s="4"/>
    </row>
    <row r="14" spans="1:22" ht="16.2">
      <c r="B14" s="19"/>
      <c r="C14" s="63"/>
      <c r="D14" s="19"/>
    </row>
    <row r="15" spans="1:22" ht="16.2">
      <c r="A15" s="41" t="s">
        <v>47</v>
      </c>
      <c r="B15" s="19"/>
      <c r="C15" s="63"/>
      <c r="D15" s="19"/>
      <c r="E15" s="43"/>
      <c r="F15" s="41"/>
      <c r="G15" s="43"/>
    </row>
    <row r="16" spans="1:22" ht="16.2">
      <c r="B16" s="18"/>
      <c r="C16" s="26"/>
      <c r="D16" s="18"/>
      <c r="E16" s="43"/>
      <c r="G16" s="43"/>
    </row>
    <row r="17" spans="2:4" ht="16.2">
      <c r="C17" s="63"/>
    </row>
    <row r="18" spans="2:4" ht="16.2">
      <c r="B18" s="18"/>
      <c r="C18" s="49"/>
      <c r="D18" s="18"/>
    </row>
    <row r="19" spans="2:4" ht="16.2">
      <c r="B19" s="18"/>
      <c r="C19" s="49"/>
      <c r="D19" s="18"/>
    </row>
  </sheetData>
  <pageMargins left="0.7" right="0.7" top="0.78740157499999996" bottom="0.78740157499999996" header="0.3" footer="0.3"/>
  <pageSetup paperSize="9" scale="36"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9:V39"/>
  <sheetViews>
    <sheetView tabSelected="1" view="pageBreakPreview" zoomScaleNormal="100" zoomScaleSheetLayoutView="100" workbookViewId="0">
      <selection activeCell="K35" sqref="K35"/>
    </sheetView>
  </sheetViews>
  <sheetFormatPr baseColWidth="10" defaultColWidth="11.44140625" defaultRowHeight="14.4"/>
  <cols>
    <col min="1" max="1" width="37.5546875" style="1" customWidth="1"/>
    <col min="2" max="2" width="2.5546875" style="1" customWidth="1"/>
    <col min="3" max="3" width="14.44140625" style="1" customWidth="1"/>
    <col min="4" max="4" width="2.5546875" style="1" customWidth="1"/>
    <col min="5" max="5" width="14.44140625" style="1" customWidth="1"/>
    <col min="6" max="6" width="2.5546875" style="1" customWidth="1"/>
    <col min="7" max="7" width="14.44140625" style="1" customWidth="1"/>
    <col min="8" max="8" width="2.5546875" style="1" customWidth="1"/>
    <col min="9" max="9" width="14.44140625" style="1" customWidth="1"/>
    <col min="10" max="10" width="2.5546875" style="1" customWidth="1"/>
    <col min="11" max="11" width="14.44140625" style="1" customWidth="1"/>
    <col min="12" max="12" width="2.5546875" style="1" customWidth="1"/>
    <col min="13" max="13" width="14.44140625" style="1" customWidth="1"/>
    <col min="14" max="14" width="2.5546875" style="1" customWidth="1"/>
    <col min="15" max="15" width="14.44140625" style="1" customWidth="1"/>
    <col min="16" max="16" width="2.5546875" style="1" customWidth="1"/>
    <col min="17" max="17" width="14.44140625" style="1" customWidth="1"/>
    <col min="18" max="18" width="2.5546875" style="1" customWidth="1"/>
    <col min="19" max="19" width="14.44140625" style="1" customWidth="1"/>
    <col min="20" max="20" width="2.5546875" style="1" customWidth="1"/>
    <col min="21" max="21" width="14.44140625" style="1" customWidth="1"/>
    <col min="22" max="22" width="2.5546875" style="1" customWidth="1"/>
    <col min="23" max="16384" width="11.44140625" style="1"/>
  </cols>
  <sheetData>
    <row r="9" spans="1:22" ht="16.8" thickBot="1">
      <c r="A9" s="28" t="s">
        <v>26</v>
      </c>
      <c r="B9" s="17"/>
      <c r="C9" s="15" t="s">
        <v>46</v>
      </c>
      <c r="D9" s="17"/>
      <c r="E9" s="2" t="s">
        <v>6</v>
      </c>
      <c r="F9" s="17"/>
      <c r="G9" s="2" t="s">
        <v>27</v>
      </c>
      <c r="H9" s="17"/>
      <c r="I9" s="2" t="s">
        <v>28</v>
      </c>
      <c r="J9" s="17"/>
      <c r="K9" s="2" t="s">
        <v>29</v>
      </c>
      <c r="L9" s="53"/>
      <c r="M9" s="2" t="s">
        <v>11</v>
      </c>
      <c r="N9" s="16"/>
      <c r="O9" s="2" t="s">
        <v>30</v>
      </c>
      <c r="P9" s="16"/>
      <c r="Q9" s="31" t="s">
        <v>31</v>
      </c>
      <c r="R9" s="33"/>
      <c r="S9" s="34" t="s">
        <v>32</v>
      </c>
      <c r="T9" s="33"/>
      <c r="U9" s="32" t="s">
        <v>15</v>
      </c>
      <c r="V9" s="33"/>
    </row>
    <row r="10" spans="1:22" ht="16.8" thickTop="1">
      <c r="A10" s="3" t="s">
        <v>33</v>
      </c>
      <c r="B10" s="18"/>
      <c r="C10" s="62">
        <v>151944</v>
      </c>
      <c r="D10" s="18"/>
      <c r="E10" s="62">
        <v>70605</v>
      </c>
      <c r="F10" s="18"/>
      <c r="G10" s="62">
        <v>333605</v>
      </c>
      <c r="H10" s="18"/>
      <c r="I10" s="59">
        <v>250192</v>
      </c>
      <c r="J10" s="18"/>
      <c r="K10" s="26">
        <v>170802</v>
      </c>
      <c r="L10" s="13"/>
      <c r="M10" s="26">
        <v>84737</v>
      </c>
      <c r="N10" s="13"/>
      <c r="O10" s="57">
        <v>313721</v>
      </c>
      <c r="P10" s="13"/>
      <c r="Q10" s="24">
        <v>220586</v>
      </c>
      <c r="R10" s="56"/>
      <c r="S10" s="24">
        <v>148568</v>
      </c>
      <c r="T10" s="24"/>
      <c r="U10" s="24">
        <v>65601</v>
      </c>
      <c r="V10" s="24"/>
    </row>
    <row r="11" spans="1:22" ht="12" customHeight="1">
      <c r="A11" s="3"/>
      <c r="B11" s="18"/>
      <c r="C11" s="18"/>
      <c r="D11" s="18"/>
      <c r="E11" s="18"/>
      <c r="F11" s="18"/>
      <c r="G11" s="18"/>
      <c r="H11" s="18"/>
      <c r="I11" s="58"/>
      <c r="J11" s="18"/>
      <c r="K11" s="26"/>
      <c r="L11" s="13"/>
      <c r="M11" s="26"/>
      <c r="N11" s="13"/>
      <c r="O11" s="57"/>
      <c r="P11" s="13"/>
      <c r="Q11" s="24"/>
      <c r="R11" s="56"/>
      <c r="S11" s="24"/>
      <c r="T11" s="24"/>
      <c r="U11" s="24"/>
      <c r="V11" s="24"/>
    </row>
    <row r="12" spans="1:22" ht="16.2">
      <c r="A12" s="3" t="s">
        <v>34</v>
      </c>
      <c r="B12" s="18"/>
      <c r="C12" s="27">
        <v>155945</v>
      </c>
      <c r="D12" s="18"/>
      <c r="E12" s="27">
        <v>77640</v>
      </c>
      <c r="F12" s="18"/>
      <c r="G12" s="27">
        <v>320221</v>
      </c>
      <c r="H12" s="18"/>
      <c r="I12" s="27">
        <v>242722</v>
      </c>
      <c r="J12" s="18"/>
      <c r="K12" s="27">
        <v>167354</v>
      </c>
      <c r="L12" s="13"/>
      <c r="M12" s="27">
        <v>80767</v>
      </c>
      <c r="N12" s="13"/>
      <c r="O12" s="57">
        <v>309884</v>
      </c>
      <c r="P12" s="13"/>
      <c r="Q12" s="24">
        <v>221512</v>
      </c>
      <c r="R12" s="56"/>
      <c r="S12" s="24">
        <v>145860</v>
      </c>
      <c r="T12" s="24"/>
      <c r="U12" s="25">
        <v>68426</v>
      </c>
      <c r="V12" s="24"/>
    </row>
    <row r="13" spans="1:22" ht="16.2">
      <c r="A13" s="3" t="s">
        <v>1</v>
      </c>
      <c r="C13" s="36">
        <v>20811</v>
      </c>
      <c r="E13" s="36">
        <v>11274</v>
      </c>
      <c r="G13" s="36">
        <v>32430</v>
      </c>
      <c r="I13" s="36">
        <v>24814</v>
      </c>
      <c r="K13" s="36">
        <v>17118</v>
      </c>
      <c r="L13" s="14"/>
      <c r="M13" s="36">
        <v>8247</v>
      </c>
      <c r="N13" s="14"/>
      <c r="O13" s="55">
        <v>29512</v>
      </c>
      <c r="P13" s="14"/>
      <c r="Q13" s="37">
        <v>20850</v>
      </c>
      <c r="R13" s="54"/>
      <c r="S13" s="37">
        <v>13785</v>
      </c>
      <c r="T13" s="37"/>
      <c r="U13" s="38">
        <v>6925</v>
      </c>
      <c r="V13" s="37"/>
    </row>
    <row r="14" spans="1:22" ht="16.2">
      <c r="A14" s="3" t="s">
        <v>35</v>
      </c>
      <c r="C14" s="36">
        <v>39558</v>
      </c>
      <c r="E14" s="36">
        <v>15087</v>
      </c>
      <c r="G14" s="36">
        <v>86059</v>
      </c>
      <c r="I14" s="36">
        <v>64487</v>
      </c>
      <c r="K14" s="36">
        <v>41937</v>
      </c>
      <c r="L14" s="14"/>
      <c r="M14" s="36">
        <v>19651</v>
      </c>
      <c r="N14" s="14"/>
      <c r="O14" s="55">
        <v>79260</v>
      </c>
      <c r="P14" s="14"/>
      <c r="Q14" s="37">
        <v>56357</v>
      </c>
      <c r="R14" s="54"/>
      <c r="S14" s="37">
        <v>37605</v>
      </c>
      <c r="T14" s="37"/>
      <c r="U14" s="38">
        <v>15167</v>
      </c>
      <c r="V14" s="37"/>
    </row>
    <row r="15" spans="1:22" ht="16.2">
      <c r="A15" s="3" t="s">
        <v>36</v>
      </c>
      <c r="C15" s="36">
        <v>29551</v>
      </c>
      <c r="E15" s="36">
        <v>16340</v>
      </c>
      <c r="G15" s="36">
        <v>79283</v>
      </c>
      <c r="I15" s="36">
        <v>60748</v>
      </c>
      <c r="K15" s="36">
        <v>43832</v>
      </c>
      <c r="L15" s="14"/>
      <c r="M15" s="36">
        <v>21365</v>
      </c>
      <c r="N15" s="14"/>
      <c r="O15" s="55">
        <v>93286</v>
      </c>
      <c r="P15" s="14"/>
      <c r="Q15" s="37">
        <v>68766</v>
      </c>
      <c r="R15" s="54"/>
      <c r="S15" s="37">
        <v>40681</v>
      </c>
      <c r="T15" s="37"/>
      <c r="U15" s="38">
        <v>17685</v>
      </c>
      <c r="V15" s="37"/>
    </row>
    <row r="16" spans="1:22" ht="16.2">
      <c r="A16" s="35" t="s">
        <v>37</v>
      </c>
      <c r="C16" s="36">
        <v>38611</v>
      </c>
      <c r="E16" s="36">
        <v>20044</v>
      </c>
      <c r="G16" s="36">
        <v>70229</v>
      </c>
      <c r="I16" s="36">
        <v>51742</v>
      </c>
      <c r="K16" s="36">
        <v>36574</v>
      </c>
      <c r="L16" s="14"/>
      <c r="M16" s="36">
        <v>18420</v>
      </c>
      <c r="N16" s="14"/>
      <c r="O16" s="55">
        <v>62685</v>
      </c>
      <c r="P16" s="14"/>
      <c r="Q16" s="37">
        <v>42204</v>
      </c>
      <c r="R16" s="54"/>
      <c r="S16" s="37">
        <v>29833</v>
      </c>
      <c r="T16" s="37"/>
      <c r="U16" s="38">
        <v>16186</v>
      </c>
      <c r="V16" s="37"/>
    </row>
    <row r="17" spans="1:22" ht="16.2">
      <c r="A17" s="3" t="s">
        <v>38</v>
      </c>
      <c r="C17" s="36">
        <v>27414</v>
      </c>
      <c r="E17" s="36">
        <v>14895</v>
      </c>
      <c r="G17" s="36">
        <v>52220</v>
      </c>
      <c r="I17" s="36">
        <v>40931</v>
      </c>
      <c r="K17" s="36">
        <v>27893</v>
      </c>
      <c r="L17" s="14"/>
      <c r="M17" s="36">
        <v>13084</v>
      </c>
      <c r="N17" s="14"/>
      <c r="O17" s="55">
        <v>45141</v>
      </c>
      <c r="P17" s="14"/>
      <c r="Q17" s="37">
        <v>33335</v>
      </c>
      <c r="R17" s="54"/>
      <c r="S17" s="37">
        <v>23956</v>
      </c>
      <c r="T17" s="37"/>
      <c r="U17" s="38">
        <v>12463</v>
      </c>
      <c r="V17" s="37"/>
    </row>
    <row r="18" spans="1:22">
      <c r="K18" s="39"/>
    </row>
    <row r="34" spans="3:19">
      <c r="C34" s="60"/>
      <c r="E34" s="60"/>
      <c r="G34" s="60"/>
      <c r="I34" s="39"/>
      <c r="O34" s="61"/>
      <c r="S34" s="60"/>
    </row>
    <row r="35" spans="3:19">
      <c r="C35" s="60"/>
      <c r="E35" s="60"/>
      <c r="G35" s="60"/>
      <c r="O35" s="61"/>
      <c r="S35" s="60"/>
    </row>
    <row r="36" spans="3:19">
      <c r="C36" s="60"/>
      <c r="E36" s="60"/>
      <c r="G36" s="60"/>
      <c r="O36" s="61"/>
      <c r="S36" s="60"/>
    </row>
    <row r="37" spans="3:19">
      <c r="C37" s="60"/>
      <c r="E37" s="60"/>
      <c r="G37" s="60"/>
      <c r="O37" s="61"/>
      <c r="S37" s="60"/>
    </row>
    <row r="38" spans="3:19">
      <c r="C38" s="60"/>
      <c r="E38" s="60"/>
      <c r="G38" s="60"/>
      <c r="O38" s="61"/>
      <c r="S38" s="60"/>
    </row>
    <row r="39" spans="3:19">
      <c r="C39" s="60"/>
      <c r="E39" s="60"/>
      <c r="G39" s="60"/>
    </row>
  </sheetData>
  <pageMargins left="0.7" right="0.7" top="0.78740157499999996" bottom="0.78740157499999996" header="0.3" footer="0.3"/>
  <pageSetup paperSize="9" scale="38" orientation="portrait" r:id="rId1"/>
  <colBreaks count="1" manualBreakCount="1">
    <brk id="22" max="1048575" man="1"/>
  </colBreaks>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9:V38"/>
  <sheetViews>
    <sheetView showGridLines="0" view="pageBreakPreview" topLeftCell="A2" zoomScaleNormal="90" zoomScaleSheetLayoutView="100" workbookViewId="0">
      <selection activeCell="M32" sqref="M32"/>
    </sheetView>
  </sheetViews>
  <sheetFormatPr baseColWidth="10" defaultColWidth="11.44140625" defaultRowHeight="14.4"/>
  <cols>
    <col min="1" max="1" width="37.5546875" style="1" customWidth="1"/>
    <col min="2" max="2" width="2.5546875" style="1" customWidth="1"/>
    <col min="3" max="3" width="14.44140625" style="1" customWidth="1"/>
    <col min="4" max="4" width="2.5546875" style="1" customWidth="1"/>
    <col min="5" max="5" width="14.44140625" style="1" customWidth="1"/>
    <col min="6" max="6" width="2.5546875" style="1" customWidth="1"/>
    <col min="7" max="7" width="14.44140625" style="1" customWidth="1"/>
    <col min="8" max="8" width="2.5546875" style="1" customWidth="1"/>
    <col min="9" max="9" width="14.44140625" style="1" customWidth="1"/>
    <col min="10" max="10" width="2.5546875" style="1" customWidth="1"/>
    <col min="11" max="11" width="14.44140625" style="1" customWidth="1"/>
    <col min="12" max="12" width="2.5546875" style="1" customWidth="1"/>
    <col min="13" max="13" width="14.44140625" style="1" customWidth="1"/>
    <col min="14" max="14" width="2.5546875" style="1" customWidth="1"/>
    <col min="15" max="15" width="14.44140625" style="1" customWidth="1"/>
    <col min="16" max="16" width="2.5546875" style="1" customWidth="1"/>
    <col min="17" max="17" width="14.44140625" style="1" customWidth="1"/>
    <col min="18" max="18" width="2.5546875" style="1" customWidth="1"/>
    <col min="19" max="19" width="14.44140625" style="1" customWidth="1"/>
    <col min="20" max="20" width="2.5546875" style="1" customWidth="1"/>
    <col min="21" max="21" width="14.44140625" style="1" customWidth="1"/>
    <col min="22" max="22" width="2.5546875" style="1" customWidth="1"/>
    <col min="23" max="16384" width="11.44140625" style="1"/>
  </cols>
  <sheetData>
    <row r="9" spans="1:22" ht="16.8" thickBot="1">
      <c r="A9" s="28" t="s">
        <v>26</v>
      </c>
      <c r="B9" s="17"/>
      <c r="C9" s="15" t="s">
        <v>46</v>
      </c>
      <c r="D9" s="17"/>
      <c r="E9" s="2" t="s">
        <v>6</v>
      </c>
      <c r="F9" s="17"/>
      <c r="G9" s="2" t="s">
        <v>27</v>
      </c>
      <c r="H9" s="17"/>
      <c r="I9" s="2" t="s">
        <v>28</v>
      </c>
      <c r="J9" s="17"/>
      <c r="K9" s="2" t="s">
        <v>29</v>
      </c>
      <c r="L9" s="53"/>
      <c r="M9" s="2" t="s">
        <v>11</v>
      </c>
      <c r="N9" s="16"/>
      <c r="O9" s="2" t="s">
        <v>30</v>
      </c>
      <c r="P9" s="16"/>
      <c r="Q9" s="31" t="s">
        <v>31</v>
      </c>
      <c r="R9" s="33"/>
      <c r="S9" s="34" t="s">
        <v>32</v>
      </c>
      <c r="T9" s="33"/>
      <c r="U9" s="32" t="s">
        <v>15</v>
      </c>
      <c r="V9" s="33"/>
    </row>
    <row r="10" spans="1:22" ht="16.8" thickTop="1">
      <c r="A10" s="3" t="s">
        <v>39</v>
      </c>
      <c r="B10" s="18"/>
      <c r="C10" s="62">
        <v>151944</v>
      </c>
      <c r="D10" s="18"/>
      <c r="E10" s="62">
        <v>70605</v>
      </c>
      <c r="F10" s="18"/>
      <c r="G10" s="62">
        <v>333605</v>
      </c>
      <c r="H10" s="58"/>
      <c r="I10" s="59">
        <v>250192</v>
      </c>
      <c r="J10" s="58"/>
      <c r="K10" s="26">
        <v>170802</v>
      </c>
      <c r="L10" s="13"/>
      <c r="M10" s="26">
        <v>84737</v>
      </c>
      <c r="N10" s="13"/>
      <c r="O10" s="57">
        <v>313721</v>
      </c>
      <c r="P10" s="13"/>
      <c r="Q10" s="24">
        <v>220586</v>
      </c>
      <c r="R10" s="56"/>
      <c r="S10" s="24">
        <v>148568</v>
      </c>
      <c r="T10" s="24"/>
      <c r="U10" s="24">
        <v>65601</v>
      </c>
      <c r="V10" s="24"/>
    </row>
    <row r="11" spans="1:22" ht="12" customHeight="1">
      <c r="A11" s="3"/>
      <c r="B11" s="18"/>
      <c r="C11" s="18"/>
      <c r="D11" s="18"/>
      <c r="E11" s="18"/>
      <c r="F11" s="18"/>
      <c r="G11" s="18"/>
      <c r="H11" s="18"/>
      <c r="I11" s="58"/>
      <c r="J11" s="18"/>
      <c r="K11" s="26"/>
      <c r="L11" s="13"/>
      <c r="M11" s="26"/>
      <c r="N11" s="13"/>
      <c r="O11" s="57"/>
      <c r="P11" s="13"/>
      <c r="Q11" s="24"/>
      <c r="R11" s="56"/>
      <c r="S11" s="24"/>
      <c r="T11" s="24"/>
      <c r="U11" s="24"/>
      <c r="V11" s="24"/>
    </row>
    <row r="12" spans="1:22" ht="16.2">
      <c r="A12" s="3" t="s">
        <v>34</v>
      </c>
      <c r="B12" s="18"/>
      <c r="C12" s="27">
        <v>155945</v>
      </c>
      <c r="D12" s="18"/>
      <c r="E12" s="27">
        <v>77640</v>
      </c>
      <c r="F12" s="18"/>
      <c r="G12" s="27">
        <v>320221</v>
      </c>
      <c r="H12" s="18"/>
      <c r="I12" s="27">
        <v>242722</v>
      </c>
      <c r="J12" s="18"/>
      <c r="K12" s="27">
        <v>167354</v>
      </c>
      <c r="L12" s="13"/>
      <c r="M12" s="27">
        <v>80767</v>
      </c>
      <c r="N12" s="13"/>
      <c r="O12" s="57">
        <v>309884</v>
      </c>
      <c r="P12" s="13"/>
      <c r="Q12" s="24">
        <v>221512</v>
      </c>
      <c r="R12" s="56"/>
      <c r="S12" s="24">
        <v>145860</v>
      </c>
      <c r="T12" s="24"/>
      <c r="U12" s="25">
        <v>68426</v>
      </c>
      <c r="V12" s="24"/>
    </row>
    <row r="13" spans="1:22" ht="16.2">
      <c r="A13" s="3" t="s">
        <v>40</v>
      </c>
      <c r="C13" s="36">
        <v>28212</v>
      </c>
      <c r="E13" s="36">
        <v>12892</v>
      </c>
      <c r="G13" s="36">
        <v>50146</v>
      </c>
      <c r="I13" s="36">
        <v>38789</v>
      </c>
      <c r="K13" s="36">
        <v>26124</v>
      </c>
      <c r="L13" s="14"/>
      <c r="M13" s="36">
        <v>11063</v>
      </c>
      <c r="N13" s="14"/>
      <c r="O13" s="55">
        <v>40410</v>
      </c>
      <c r="P13" s="14"/>
      <c r="Q13" s="37">
        <v>30611</v>
      </c>
      <c r="R13" s="54"/>
      <c r="S13" s="37">
        <v>21616</v>
      </c>
      <c r="T13" s="37"/>
      <c r="U13" s="38">
        <v>9327</v>
      </c>
      <c r="V13" s="37"/>
    </row>
    <row r="14" spans="1:22" ht="16.2">
      <c r="A14" s="3" t="s">
        <v>41</v>
      </c>
      <c r="C14" s="36">
        <v>11886</v>
      </c>
      <c r="E14" s="36">
        <v>5772</v>
      </c>
      <c r="G14" s="36">
        <v>20518</v>
      </c>
      <c r="I14" s="36">
        <v>16458</v>
      </c>
      <c r="K14" s="36">
        <v>11035</v>
      </c>
      <c r="L14" s="14"/>
      <c r="M14" s="36">
        <v>4806</v>
      </c>
      <c r="N14" s="14"/>
      <c r="O14" s="55">
        <v>18203</v>
      </c>
      <c r="P14" s="14"/>
      <c r="Q14" s="37">
        <v>14003</v>
      </c>
      <c r="R14" s="54"/>
      <c r="S14" s="37">
        <v>9777</v>
      </c>
      <c r="T14" s="37"/>
      <c r="U14" s="38">
        <v>4536</v>
      </c>
      <c r="V14" s="37"/>
    </row>
    <row r="15" spans="1:22" ht="16.2">
      <c r="A15" s="3" t="s">
        <v>42</v>
      </c>
      <c r="C15" s="36">
        <v>54587</v>
      </c>
      <c r="E15" s="36">
        <v>28025</v>
      </c>
      <c r="G15" s="36">
        <v>87553</v>
      </c>
      <c r="I15" s="36">
        <v>64457</v>
      </c>
      <c r="K15" s="36">
        <v>46884</v>
      </c>
      <c r="L15" s="14"/>
      <c r="M15" s="36">
        <v>23387</v>
      </c>
      <c r="N15" s="14"/>
      <c r="O15" s="55">
        <v>95604</v>
      </c>
      <c r="P15" s="14"/>
      <c r="Q15" s="37">
        <v>66769</v>
      </c>
      <c r="R15" s="54"/>
      <c r="S15" s="37">
        <v>41947</v>
      </c>
      <c r="T15" s="37"/>
      <c r="U15" s="38">
        <v>19029</v>
      </c>
      <c r="V15" s="37"/>
    </row>
    <row r="16" spans="1:22" ht="16.2">
      <c r="A16" s="35" t="s">
        <v>43</v>
      </c>
      <c r="C16" s="36">
        <v>13255</v>
      </c>
      <c r="E16" s="36">
        <v>6139</v>
      </c>
      <c r="G16" s="36">
        <v>34020</v>
      </c>
      <c r="I16" s="36">
        <v>26779</v>
      </c>
      <c r="K16" s="36">
        <v>17565</v>
      </c>
      <c r="L16" s="14"/>
      <c r="M16" s="36">
        <v>8479</v>
      </c>
      <c r="N16" s="14"/>
      <c r="O16" s="55">
        <v>34142</v>
      </c>
      <c r="P16" s="14"/>
      <c r="Q16" s="37">
        <v>25452</v>
      </c>
      <c r="R16" s="54"/>
      <c r="S16" s="37">
        <v>15604</v>
      </c>
      <c r="T16" s="37"/>
      <c r="U16" s="38">
        <v>7735</v>
      </c>
      <c r="V16" s="37"/>
    </row>
    <row r="17" spans="1:22" ht="16.2">
      <c r="A17" s="3" t="s">
        <v>44</v>
      </c>
      <c r="C17" s="36">
        <v>39167</v>
      </c>
      <c r="E17" s="36">
        <v>20576</v>
      </c>
      <c r="G17" s="36">
        <v>87355</v>
      </c>
      <c r="I17" s="36">
        <v>68354</v>
      </c>
      <c r="K17" s="36">
        <v>47755</v>
      </c>
      <c r="L17" s="14"/>
      <c r="M17" s="36">
        <v>23880</v>
      </c>
      <c r="N17" s="14"/>
      <c r="O17" s="55">
        <v>86724</v>
      </c>
      <c r="P17" s="14"/>
      <c r="Q17" s="37">
        <v>59604</v>
      </c>
      <c r="R17" s="54"/>
      <c r="S17" s="37">
        <v>38039</v>
      </c>
      <c r="T17" s="37"/>
      <c r="U17" s="38">
        <v>18329</v>
      </c>
      <c r="V17" s="37"/>
    </row>
    <row r="18" spans="1:22" ht="16.2">
      <c r="A18" s="3" t="s">
        <v>45</v>
      </c>
      <c r="C18" s="36">
        <v>8838</v>
      </c>
      <c r="E18" s="36">
        <v>4236</v>
      </c>
      <c r="G18" s="36">
        <v>40629</v>
      </c>
      <c r="I18" s="36">
        <v>27885</v>
      </c>
      <c r="K18" s="36">
        <v>17991</v>
      </c>
      <c r="L18" s="14"/>
      <c r="M18" s="36">
        <v>9152</v>
      </c>
      <c r="N18" s="14"/>
      <c r="O18" s="55">
        <v>34801</v>
      </c>
      <c r="P18" s="14"/>
      <c r="Q18" s="37">
        <v>25073</v>
      </c>
      <c r="R18" s="54"/>
      <c r="S18" s="37">
        <v>18877</v>
      </c>
      <c r="T18" s="37"/>
      <c r="U18" s="38">
        <v>9470</v>
      </c>
      <c r="V18" s="37"/>
    </row>
    <row r="19" spans="1:22">
      <c r="K19" s="39"/>
    </row>
    <row r="33" spans="3:17">
      <c r="C33" s="60"/>
      <c r="E33" s="60"/>
      <c r="G33" s="60"/>
      <c r="O33" s="60"/>
      <c r="Q33" s="60"/>
    </row>
    <row r="34" spans="3:17">
      <c r="C34" s="60"/>
      <c r="E34" s="60"/>
      <c r="G34" s="60"/>
      <c r="O34" s="60"/>
      <c r="Q34" s="60"/>
    </row>
    <row r="35" spans="3:17">
      <c r="C35" s="60"/>
      <c r="E35" s="60"/>
      <c r="G35" s="60"/>
      <c r="O35" s="60"/>
      <c r="Q35" s="60"/>
    </row>
    <row r="36" spans="3:17">
      <c r="C36" s="60"/>
      <c r="E36" s="60"/>
      <c r="G36" s="60"/>
      <c r="O36" s="60"/>
      <c r="Q36" s="60"/>
    </row>
    <row r="37" spans="3:17">
      <c r="C37" s="60"/>
      <c r="E37" s="60"/>
      <c r="G37" s="60"/>
      <c r="O37" s="60"/>
      <c r="Q37" s="60"/>
    </row>
    <row r="38" spans="3:17">
      <c r="C38" s="60"/>
      <c r="E38" s="60"/>
      <c r="G38" s="60"/>
      <c r="O38" s="60"/>
      <c r="Q38" s="60"/>
    </row>
  </sheetData>
  <pageMargins left="0.7" right="0.7" top="0.78740157499999996" bottom="0.78740157499999996" header="0.3" footer="0.3"/>
  <pageSetup paperSize="9" scale="38" orientation="portrait" r:id="rId1"/>
  <colBreaks count="1" manualBreakCount="1">
    <brk id="22" max="1048575" man="1"/>
  </colBreaks>
  <customProperties>
    <customPr name="_pios_id" r:id="rId2"/>
  </customProperties>
  <ignoredErrors>
    <ignoredError sqref="A13:A14"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C88B41FF0CE74B936911F2888A6AD7" ma:contentTypeVersion="21" ma:contentTypeDescription="Create a new document." ma:contentTypeScope="" ma:versionID="80cc5214fc408161947df29474f9d278">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add4f91f85c3ae3faca5bed401ca5299"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ma:taxonomy="true" ma:internalName="i0f84bba906045b4af568ee102a52dcb" ma:taxonomyFieldName="RevIMBCS" ma:displayName="CSD Class" ma:indexed="true"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f93a7e-e8d8-45f1-8a13-907dadde1127"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2028-04-25T13:04:39+00:00</RevIMDeletionDate>
    <RevIMExtends xmlns="80024501-488a-4cf8-9452-072a0aa396bf">{"Locked":null,"LockedBy":null,"UnLocked":null,"UnLockedBy":null,"KSUClass":"860f14b0-beae-495c-93e3-3187f714d4fc","Classified":"2024-04-25T13:04:44.496Z","Reclassified":null,"ReclassifiedBy":null,"EDReclassified":null,"EDReclassifiedBy":null,"EventCreated":null,"EventModified":null,"EventDeleted":null,"EventCreatedBy":null,"EventModifiedBy":null,"EventDeletedBy":null,"Moved":null,"MovedBy":null,"MovedFrom":null}</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lcf76f155ced4ddcb4097134ff3c332f xmlns="cfe69804-8778-454a-9216-762847b92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2.xml><?xml version="1.0" encoding="utf-8"?>
<ds:datastoreItem xmlns:ds="http://schemas.openxmlformats.org/officeDocument/2006/customXml" ds:itemID="{A769677D-5F69-4605-91D6-3701C7122E9C}"/>
</file>

<file path=customXml/itemProps3.xml><?xml version="1.0" encoding="utf-8"?>
<ds:datastoreItem xmlns:ds="http://schemas.openxmlformats.org/officeDocument/2006/customXml" ds:itemID="{AA190E14-0193-40D7-859B-C090039E27B0}">
  <ds:schemaRefs>
    <ds:schemaRef ds:uri="80024501-488a-4cf8-9452-072a0aa396bf"/>
    <ds:schemaRef ds:uri="http://purl.org/dc/dcmitype/"/>
    <ds:schemaRef ds:uri="http://schemas.microsoft.com/office/infopath/2007/PartnerControls"/>
    <ds:schemaRef ds:uri="cfe69804-8778-454a-9216-762847b92608"/>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Cover &amp; Content</vt:lpstr>
      <vt:lpstr>01 - Group EBIT</vt:lpstr>
      <vt:lpstr>02 - Automotive CF</vt:lpstr>
      <vt:lpstr>03 - Sales_deliveries by Region</vt:lpstr>
      <vt:lpstr>04 - Sales_deliveries by Model</vt:lpstr>
      <vt:lpstr>'01 - Group EBIT'!Druckbereich</vt:lpstr>
      <vt:lpstr>'02 - Automotive CF'!Druckbereich</vt:lpstr>
      <vt:lpstr>'03 - Sales_deliveries by Region'!Druckbereich</vt:lpstr>
      <vt:lpstr>'04 - Sales_deliveries by Model'!Druckbereich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Erhardt, Tim (FK)</cp:lastModifiedBy>
  <cp:revision/>
  <dcterms:created xsi:type="dcterms:W3CDTF">2015-06-05T18:19:34Z</dcterms:created>
  <dcterms:modified xsi:type="dcterms:W3CDTF">2024-07-18T13:27:39Z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y fmtid="{D5CDD505-2E9C-101B-9397-08002B2CF9AE}" pid="4" name="MediaServiceImageTags">
    <vt:lpwstr/>
  </property>
</Properties>
</file>